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7485" windowHeight="4140" activeTab="5"/>
  </bookViews>
  <sheets>
    <sheet name="Sucursal 1" sheetId="5" r:id="rId1"/>
    <sheet name="Sucursal 2" sheetId="6" r:id="rId2"/>
    <sheet name="Tabla 1" sheetId="12" r:id="rId3"/>
    <sheet name="Tabla 2" sheetId="13" r:id="rId4"/>
    <sheet name="TablaTotal" sheetId="14" r:id="rId5"/>
    <sheet name="Analisis I" sheetId="15" r:id="rId6"/>
    <sheet name="Clientes" sheetId="16" r:id="rId7"/>
  </sheets>
  <definedNames>
    <definedName name="AnalisisIPeriodos" localSheetId="5">OFFSET('Analisis I'!$B$10,,,COUNTA('Analisis I'!$B$10:$B$100)-1)</definedName>
    <definedName name="AnalisisIVentas1" localSheetId="5">OFFSET('Analisis I'!$C$10,,,COUNTA('Analisis I'!$B$10:$B$100)-1)</definedName>
    <definedName name="AnalisisIVentas2" localSheetId="5">OFFSET('Analisis I'!$D$10,,,COUNTA('Analisis I'!$B$10:$B$100)-1)</definedName>
    <definedName name="VentasFact" localSheetId="5">OFFSET('Analisis I'!$R$9,,,COUNTA('Analisis I'!$R$9:$R$100)-1)</definedName>
    <definedName name="VentasPeriodo" localSheetId="5">OFFSET('Analisis I'!$P$9,,,COUNTA('Analisis I'!$P$9:$P$100)-1)</definedName>
    <definedName name="VentasVtas" localSheetId="5">OFFSET('Analisis I'!$Q$9,,,COUNTA('Analisis I'!$Q$9:$Q$100)-1)</definedName>
    <definedName name="VtasPromedio" localSheetId="5">OFFSET('Analisis I'!$S$9,,,COUNTA('Analisis I'!$S$9:$S$100)-1)</definedName>
  </definedNames>
  <calcPr calcId="125725"/>
  <pivotCaches>
    <pivotCache cacheId="0" r:id="rId8"/>
  </pivotCaches>
</workbook>
</file>

<file path=xl/calcChain.xml><?xml version="1.0" encoding="utf-8"?>
<calcChain xmlns="http://schemas.openxmlformats.org/spreadsheetml/2006/main">
  <c r="N3" i="14"/>
  <c r="O3" s="1"/>
  <c r="N4"/>
  <c r="O4" s="1"/>
  <c r="N5"/>
  <c r="O5" s="1"/>
  <c r="N6"/>
  <c r="O6" s="1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O15" s="1"/>
  <c r="N16"/>
  <c r="O16" s="1"/>
  <c r="N17"/>
  <c r="O17" s="1"/>
  <c r="N18"/>
  <c r="O18" s="1"/>
  <c r="N19"/>
  <c r="O19" s="1"/>
  <c r="N20"/>
  <c r="O20" s="1"/>
  <c r="N21"/>
  <c r="O21" s="1"/>
  <c r="N22"/>
  <c r="O22" s="1"/>
  <c r="N23"/>
  <c r="O23" s="1"/>
  <c r="N24"/>
  <c r="O24" s="1"/>
  <c r="N25"/>
  <c r="O25" s="1"/>
  <c r="N26"/>
  <c r="O26" s="1"/>
  <c r="N27"/>
  <c r="O27" s="1"/>
  <c r="N28"/>
  <c r="O28" s="1"/>
  <c r="N29"/>
  <c r="O29" s="1"/>
  <c r="N30"/>
  <c r="O30" s="1"/>
  <c r="N31"/>
  <c r="O31" s="1"/>
  <c r="N32"/>
  <c r="O32" s="1"/>
  <c r="N33"/>
  <c r="O33" s="1"/>
  <c r="N34"/>
  <c r="O34" s="1"/>
  <c r="N35"/>
  <c r="O35" s="1"/>
  <c r="N36"/>
  <c r="O36" s="1"/>
  <c r="N37"/>
  <c r="O37" s="1"/>
  <c r="N38"/>
  <c r="O38" s="1"/>
  <c r="N39"/>
  <c r="O39" s="1"/>
  <c r="N40"/>
  <c r="O40" s="1"/>
  <c r="N41"/>
  <c r="O41" s="1"/>
  <c r="N42"/>
  <c r="O42" s="1"/>
  <c r="N43"/>
  <c r="O43" s="1"/>
  <c r="N44"/>
  <c r="O44" s="1"/>
  <c r="N45"/>
  <c r="O45" s="1"/>
  <c r="N46"/>
  <c r="O46" s="1"/>
  <c r="N47"/>
  <c r="O47" s="1"/>
  <c r="N48"/>
  <c r="O48" s="1"/>
  <c r="N49"/>
  <c r="O49" s="1"/>
  <c r="N50"/>
  <c r="O50" s="1"/>
  <c r="N51"/>
  <c r="O51" s="1"/>
  <c r="N52"/>
  <c r="O52" s="1"/>
  <c r="N53"/>
  <c r="O53" s="1"/>
  <c r="N54"/>
  <c r="O54" s="1"/>
  <c r="N55"/>
  <c r="O55" s="1"/>
  <c r="N56"/>
  <c r="O56" s="1"/>
  <c r="N57"/>
  <c r="O57" s="1"/>
  <c r="N58"/>
  <c r="O58" s="1"/>
  <c r="N59"/>
  <c r="O59" s="1"/>
  <c r="N60"/>
  <c r="O60" s="1"/>
  <c r="N61"/>
  <c r="O61" s="1"/>
  <c r="N62"/>
  <c r="O62" s="1"/>
  <c r="N63"/>
  <c r="O63" s="1"/>
  <c r="N64"/>
  <c r="O64" s="1"/>
  <c r="N65"/>
  <c r="O65" s="1"/>
  <c r="N66"/>
  <c r="O66" s="1"/>
  <c r="N67"/>
  <c r="O67" s="1"/>
  <c r="N68"/>
  <c r="O68" s="1"/>
  <c r="N69"/>
  <c r="O69" s="1"/>
  <c r="N70"/>
  <c r="O70" s="1"/>
  <c r="N71"/>
  <c r="O71" s="1"/>
  <c r="N72"/>
  <c r="O72" s="1"/>
  <c r="N73"/>
  <c r="O73" s="1"/>
  <c r="N74"/>
  <c r="O74" s="1"/>
  <c r="N75"/>
  <c r="O75" s="1"/>
  <c r="N76"/>
  <c r="O76" s="1"/>
  <c r="N77"/>
  <c r="O77" s="1"/>
  <c r="N78"/>
  <c r="O78" s="1"/>
  <c r="N79"/>
  <c r="O79" s="1"/>
  <c r="N80"/>
  <c r="O80" s="1"/>
  <c r="N81"/>
  <c r="O81" s="1"/>
  <c r="N82"/>
  <c r="O82" s="1"/>
  <c r="N83"/>
  <c r="O83" s="1"/>
  <c r="N84"/>
  <c r="O84" s="1"/>
  <c r="N85"/>
  <c r="O85" s="1"/>
  <c r="N86"/>
  <c r="O86" s="1"/>
  <c r="N87"/>
  <c r="O87" s="1"/>
  <c r="N88"/>
  <c r="O88" s="1"/>
  <c r="N89"/>
  <c r="O89" s="1"/>
  <c r="N90"/>
  <c r="O90" s="1"/>
  <c r="N91"/>
  <c r="O91" s="1"/>
  <c r="N92"/>
  <c r="O92" s="1"/>
  <c r="N93"/>
  <c r="O93" s="1"/>
  <c r="N94"/>
  <c r="O94" s="1"/>
  <c r="N95"/>
  <c r="O95" s="1"/>
  <c r="N96"/>
  <c r="O96" s="1"/>
  <c r="N97"/>
  <c r="O97" s="1"/>
  <c r="N98"/>
  <c r="O98" s="1"/>
  <c r="N99"/>
  <c r="O99" s="1"/>
  <c r="N100"/>
  <c r="O100" s="1"/>
  <c r="N101"/>
  <c r="O101" s="1"/>
  <c r="N102"/>
  <c r="O102" s="1"/>
  <c r="N103"/>
  <c r="O103" s="1"/>
  <c r="N104"/>
  <c r="O104" s="1"/>
  <c r="N105"/>
  <c r="O105" s="1"/>
  <c r="N106"/>
  <c r="O106" s="1"/>
  <c r="N107"/>
  <c r="O107" s="1"/>
  <c r="N108"/>
  <c r="O108" s="1"/>
  <c r="N109"/>
  <c r="O109" s="1"/>
  <c r="N110"/>
  <c r="O110" s="1"/>
  <c r="N111"/>
  <c r="O111" s="1"/>
  <c r="N112"/>
  <c r="O112" s="1"/>
  <c r="N113"/>
  <c r="O113" s="1"/>
  <c r="N114"/>
  <c r="O114" s="1"/>
  <c r="N115"/>
  <c r="O115" s="1"/>
  <c r="N116"/>
  <c r="O116" s="1"/>
  <c r="N117"/>
  <c r="O117" s="1"/>
  <c r="N118"/>
  <c r="O118" s="1"/>
  <c r="N119"/>
  <c r="O119" s="1"/>
  <c r="N120"/>
  <c r="O120" s="1"/>
  <c r="N121"/>
  <c r="O121" s="1"/>
  <c r="N122"/>
  <c r="O122" s="1"/>
  <c r="N123"/>
  <c r="O123" s="1"/>
  <c r="N124"/>
  <c r="O124" s="1"/>
  <c r="N125"/>
  <c r="O125" s="1"/>
  <c r="N126"/>
  <c r="O126" s="1"/>
  <c r="N127"/>
  <c r="O127" s="1"/>
  <c r="N128"/>
  <c r="O128" s="1"/>
  <c r="N129"/>
  <c r="O129" s="1"/>
  <c r="N130"/>
  <c r="O130" s="1"/>
  <c r="N131"/>
  <c r="O131" s="1"/>
  <c r="N132"/>
  <c r="O132" s="1"/>
  <c r="N133"/>
  <c r="O133" s="1"/>
  <c r="N134"/>
  <c r="O134" s="1"/>
  <c r="N135"/>
  <c r="O135" s="1"/>
  <c r="N136"/>
  <c r="O136" s="1"/>
  <c r="N137"/>
  <c r="O137" s="1"/>
  <c r="N138"/>
  <c r="O138" s="1"/>
  <c r="N139"/>
  <c r="O139" s="1"/>
  <c r="N140"/>
  <c r="O140" s="1"/>
  <c r="N141"/>
  <c r="O141" s="1"/>
  <c r="N142"/>
  <c r="O142" s="1"/>
  <c r="N143"/>
  <c r="O143" s="1"/>
  <c r="N144"/>
  <c r="O144" s="1"/>
  <c r="N145"/>
  <c r="O145" s="1"/>
  <c r="N146"/>
  <c r="O146" s="1"/>
  <c r="N147"/>
  <c r="O147" s="1"/>
  <c r="N148"/>
  <c r="O148" s="1"/>
  <c r="N149"/>
  <c r="O149" s="1"/>
  <c r="N150"/>
  <c r="O150" s="1"/>
  <c r="N151"/>
  <c r="O151" s="1"/>
  <c r="N152"/>
  <c r="O152" s="1"/>
  <c r="N153"/>
  <c r="O153" s="1"/>
  <c r="N154"/>
  <c r="O154" s="1"/>
  <c r="N155"/>
  <c r="O155" s="1"/>
  <c r="N156"/>
  <c r="O156" s="1"/>
  <c r="N157"/>
  <c r="O157" s="1"/>
  <c r="N158"/>
  <c r="O158" s="1"/>
  <c r="N159"/>
  <c r="O159" s="1"/>
  <c r="N160"/>
  <c r="O160" s="1"/>
  <c r="N161"/>
  <c r="O161" s="1"/>
  <c r="N162"/>
  <c r="O162" s="1"/>
  <c r="N163"/>
  <c r="O163" s="1"/>
  <c r="N164"/>
  <c r="O164" s="1"/>
  <c r="N165"/>
  <c r="O165" s="1"/>
  <c r="N166"/>
  <c r="O166" s="1"/>
  <c r="N167"/>
  <c r="O167" s="1"/>
  <c r="N168"/>
  <c r="O168" s="1"/>
  <c r="N169"/>
  <c r="O169" s="1"/>
  <c r="N170"/>
  <c r="O170" s="1"/>
  <c r="N171"/>
  <c r="O171" s="1"/>
  <c r="N172"/>
  <c r="O172" s="1"/>
  <c r="N173"/>
  <c r="O173" s="1"/>
  <c r="N174"/>
  <c r="O174" s="1"/>
  <c r="N175"/>
  <c r="O175" s="1"/>
  <c r="N176"/>
  <c r="O176" s="1"/>
  <c r="N177"/>
  <c r="O177" s="1"/>
  <c r="N178"/>
  <c r="O178" s="1"/>
  <c r="N179"/>
  <c r="O179" s="1"/>
  <c r="N180"/>
  <c r="O180" s="1"/>
  <c r="N181"/>
  <c r="O181" s="1"/>
  <c r="N182"/>
  <c r="O182" s="1"/>
  <c r="N183"/>
  <c r="O183" s="1"/>
  <c r="N184"/>
  <c r="O184" s="1"/>
  <c r="N185"/>
  <c r="O185" s="1"/>
  <c r="N186"/>
  <c r="O186" s="1"/>
  <c r="N187"/>
  <c r="O187" s="1"/>
  <c r="N188"/>
  <c r="O188" s="1"/>
  <c r="N189"/>
  <c r="O189" s="1"/>
  <c r="N190"/>
  <c r="O190" s="1"/>
  <c r="N191"/>
  <c r="O191" s="1"/>
  <c r="N192"/>
  <c r="O192" s="1"/>
  <c r="N193"/>
  <c r="O193" s="1"/>
  <c r="N194"/>
  <c r="O194" s="1"/>
  <c r="N195"/>
  <c r="O195" s="1"/>
  <c r="N196"/>
  <c r="O196" s="1"/>
  <c r="N197"/>
  <c r="O197" s="1"/>
  <c r="N198"/>
  <c r="O198" s="1"/>
  <c r="N199"/>
  <c r="O199" s="1"/>
  <c r="N200"/>
  <c r="O200" s="1"/>
  <c r="N201"/>
  <c r="O201" s="1"/>
  <c r="N202"/>
  <c r="O202" s="1"/>
  <c r="N203"/>
  <c r="O203" s="1"/>
  <c r="N204"/>
  <c r="O204" s="1"/>
  <c r="N205"/>
  <c r="O205" s="1"/>
  <c r="N206"/>
  <c r="O206" s="1"/>
  <c r="N207"/>
  <c r="O207" s="1"/>
  <c r="N208"/>
  <c r="O208" s="1"/>
  <c r="N209"/>
  <c r="O209" s="1"/>
  <c r="N210"/>
  <c r="O210" s="1"/>
  <c r="N211"/>
  <c r="O211" s="1"/>
  <c r="N212"/>
  <c r="O212" s="1"/>
  <c r="N213"/>
  <c r="O213" s="1"/>
  <c r="N214"/>
  <c r="O214" s="1"/>
  <c r="N215"/>
  <c r="O215" s="1"/>
  <c r="N216"/>
  <c r="O216" s="1"/>
  <c r="N217"/>
  <c r="O217" s="1"/>
  <c r="N218"/>
  <c r="O218" s="1"/>
  <c r="N219"/>
  <c r="O219" s="1"/>
  <c r="N220"/>
  <c r="O220" s="1"/>
  <c r="N221"/>
  <c r="O221" s="1"/>
  <c r="N222"/>
  <c r="O222" s="1"/>
  <c r="N223"/>
  <c r="O223" s="1"/>
  <c r="N224"/>
  <c r="O224" s="1"/>
  <c r="N225"/>
  <c r="O225" s="1"/>
  <c r="N226"/>
  <c r="O226" s="1"/>
  <c r="N227"/>
  <c r="O227" s="1"/>
  <c r="N228"/>
  <c r="O228" s="1"/>
  <c r="N229"/>
  <c r="O229" s="1"/>
  <c r="N230"/>
  <c r="O230" s="1"/>
  <c r="N231"/>
  <c r="O231" s="1"/>
  <c r="N232"/>
  <c r="O232" s="1"/>
  <c r="N233"/>
  <c r="O233" s="1"/>
  <c r="N234"/>
  <c r="O234" s="1"/>
  <c r="N235"/>
  <c r="O235" s="1"/>
  <c r="N236"/>
  <c r="O236" s="1"/>
  <c r="N237"/>
  <c r="O237" s="1"/>
  <c r="N238"/>
  <c r="O238" s="1"/>
  <c r="N239"/>
  <c r="O239" s="1"/>
  <c r="N240"/>
  <c r="O240" s="1"/>
  <c r="N241"/>
  <c r="O241" s="1"/>
  <c r="N242"/>
  <c r="O242" s="1"/>
  <c r="N243"/>
  <c r="O243" s="1"/>
  <c r="N244"/>
  <c r="O244" s="1"/>
  <c r="N245"/>
  <c r="O245" s="1"/>
  <c r="N246"/>
  <c r="O246" s="1"/>
  <c r="N247"/>
  <c r="O247" s="1"/>
  <c r="N248"/>
  <c r="O248" s="1"/>
  <c r="N249"/>
  <c r="O249" s="1"/>
  <c r="N250"/>
  <c r="O250" s="1"/>
  <c r="N251"/>
  <c r="O251" s="1"/>
  <c r="N252"/>
  <c r="O252" s="1"/>
  <c r="N253"/>
  <c r="O253" s="1"/>
  <c r="N254"/>
  <c r="O254" s="1"/>
  <c r="N255"/>
  <c r="O255" s="1"/>
  <c r="N256"/>
  <c r="O256" s="1"/>
  <c r="N257"/>
  <c r="O257" s="1"/>
  <c r="N258"/>
  <c r="O258" s="1"/>
  <c r="N259"/>
  <c r="O259" s="1"/>
  <c r="N260"/>
  <c r="O260" s="1"/>
  <c r="N261"/>
  <c r="O261" s="1"/>
  <c r="N262"/>
  <c r="O262" s="1"/>
  <c r="N263"/>
  <c r="O263" s="1"/>
  <c r="N264"/>
  <c r="O264" s="1"/>
  <c r="N265"/>
  <c r="O265" s="1"/>
  <c r="N266"/>
  <c r="O266" s="1"/>
  <c r="N267"/>
  <c r="O267" s="1"/>
  <c r="N268"/>
  <c r="O268" s="1"/>
  <c r="N269"/>
  <c r="O269" s="1"/>
  <c r="N270"/>
  <c r="O270" s="1"/>
  <c r="N271"/>
  <c r="O271" s="1"/>
  <c r="N272"/>
  <c r="O272" s="1"/>
  <c r="N273"/>
  <c r="O273" s="1"/>
  <c r="N274"/>
  <c r="O274" s="1"/>
  <c r="N275"/>
  <c r="O275" s="1"/>
  <c r="N276"/>
  <c r="O276" s="1"/>
  <c r="N277"/>
  <c r="O277" s="1"/>
  <c r="N278"/>
  <c r="O278" s="1"/>
  <c r="N279"/>
  <c r="O279" s="1"/>
  <c r="N280"/>
  <c r="O280" s="1"/>
  <c r="N281"/>
  <c r="O281" s="1"/>
  <c r="N282"/>
  <c r="O282" s="1"/>
  <c r="N283"/>
  <c r="O283" s="1"/>
  <c r="N284"/>
  <c r="O284" s="1"/>
  <c r="N285"/>
  <c r="O285" s="1"/>
  <c r="N286"/>
  <c r="O286" s="1"/>
  <c r="N287"/>
  <c r="O287" s="1"/>
  <c r="N288"/>
  <c r="O288" s="1"/>
  <c r="N289"/>
  <c r="O289" s="1"/>
  <c r="N290"/>
  <c r="O290" s="1"/>
  <c r="N291"/>
  <c r="O291" s="1"/>
  <c r="N292"/>
  <c r="O292" s="1"/>
  <c r="N293"/>
  <c r="O293" s="1"/>
  <c r="N294"/>
  <c r="O294" s="1"/>
  <c r="N295"/>
  <c r="O295" s="1"/>
  <c r="N296"/>
  <c r="O296" s="1"/>
  <c r="N297"/>
  <c r="O297" s="1"/>
  <c r="N298"/>
  <c r="O298" s="1"/>
  <c r="N299"/>
  <c r="O299" s="1"/>
  <c r="N300"/>
  <c r="O300" s="1"/>
  <c r="N301"/>
  <c r="O301" s="1"/>
  <c r="N302"/>
  <c r="O302" s="1"/>
  <c r="N303"/>
  <c r="O303" s="1"/>
  <c r="N304"/>
  <c r="O304" s="1"/>
  <c r="N305"/>
  <c r="O305" s="1"/>
  <c r="N306"/>
  <c r="O306" s="1"/>
  <c r="N307"/>
  <c r="O307" s="1"/>
  <c r="N308"/>
  <c r="O308" s="1"/>
  <c r="N309"/>
  <c r="O309" s="1"/>
  <c r="N310"/>
  <c r="O310" s="1"/>
  <c r="N311"/>
  <c r="O311" s="1"/>
  <c r="N312"/>
  <c r="O312" s="1"/>
  <c r="N313"/>
  <c r="O313" s="1"/>
  <c r="N314"/>
  <c r="O314" s="1"/>
  <c r="N315"/>
  <c r="O315" s="1"/>
  <c r="N316"/>
  <c r="O316" s="1"/>
  <c r="N317"/>
  <c r="O317" s="1"/>
  <c r="N318"/>
  <c r="O318" s="1"/>
  <c r="N319"/>
  <c r="O319" s="1"/>
  <c r="N320"/>
  <c r="O320" s="1"/>
  <c r="N321"/>
  <c r="O321" s="1"/>
  <c r="N322"/>
  <c r="O322" s="1"/>
  <c r="N323"/>
  <c r="O323" s="1"/>
  <c r="N324"/>
  <c r="O324" s="1"/>
  <c r="N325"/>
  <c r="O325" s="1"/>
  <c r="N326"/>
  <c r="O326" s="1"/>
  <c r="N327"/>
  <c r="O327" s="1"/>
  <c r="N328"/>
  <c r="O328" s="1"/>
  <c r="N329"/>
  <c r="O329" s="1"/>
  <c r="N330"/>
  <c r="O330" s="1"/>
  <c r="N331"/>
  <c r="O331" s="1"/>
  <c r="N332"/>
  <c r="O332" s="1"/>
  <c r="N333"/>
  <c r="O333" s="1"/>
  <c r="N334"/>
  <c r="O334" s="1"/>
  <c r="N335"/>
  <c r="O335" s="1"/>
  <c r="N336"/>
  <c r="O336" s="1"/>
  <c r="N337"/>
  <c r="O337" s="1"/>
  <c r="N338"/>
  <c r="O338" s="1"/>
  <c r="N339"/>
  <c r="O339" s="1"/>
  <c r="N340"/>
  <c r="O340" s="1"/>
  <c r="N341"/>
  <c r="O341" s="1"/>
  <c r="N342"/>
  <c r="O342" s="1"/>
  <c r="N343"/>
  <c r="O343" s="1"/>
  <c r="N344"/>
  <c r="O344" s="1"/>
  <c r="N345"/>
  <c r="O345" s="1"/>
  <c r="N346"/>
  <c r="O346" s="1"/>
  <c r="N347"/>
  <c r="O347" s="1"/>
  <c r="N348"/>
  <c r="O348" s="1"/>
  <c r="N349"/>
  <c r="O349" s="1"/>
  <c r="N350"/>
  <c r="O350" s="1"/>
  <c r="N351"/>
  <c r="O351" s="1"/>
  <c r="N352"/>
  <c r="O352" s="1"/>
  <c r="N353"/>
  <c r="O353" s="1"/>
  <c r="N354"/>
  <c r="O354" s="1"/>
  <c r="N355"/>
  <c r="O355" s="1"/>
  <c r="N356"/>
  <c r="O356" s="1"/>
  <c r="N357"/>
  <c r="O357" s="1"/>
  <c r="N358"/>
  <c r="O358" s="1"/>
  <c r="N359"/>
  <c r="O359" s="1"/>
  <c r="N360"/>
  <c r="O360" s="1"/>
  <c r="N361"/>
  <c r="O361" s="1"/>
  <c r="N362"/>
  <c r="O362" s="1"/>
  <c r="N363"/>
  <c r="O363" s="1"/>
  <c r="N364"/>
  <c r="O364" s="1"/>
  <c r="N365"/>
  <c r="O365" s="1"/>
  <c r="N366"/>
  <c r="O366" s="1"/>
  <c r="N367"/>
  <c r="O367" s="1"/>
  <c r="N368"/>
  <c r="O368" s="1"/>
  <c r="N369"/>
  <c r="O369" s="1"/>
  <c r="N370"/>
  <c r="O370" s="1"/>
  <c r="N371"/>
  <c r="O371" s="1"/>
  <c r="N372"/>
  <c r="O372" s="1"/>
  <c r="N373"/>
  <c r="O373" s="1"/>
  <c r="N374"/>
  <c r="O374" s="1"/>
  <c r="N375"/>
  <c r="O375" s="1"/>
  <c r="N376"/>
  <c r="O376" s="1"/>
  <c r="N377"/>
  <c r="O377" s="1"/>
  <c r="N378"/>
  <c r="O378" s="1"/>
  <c r="N379"/>
  <c r="O379" s="1"/>
  <c r="N380"/>
  <c r="O380" s="1"/>
  <c r="N381"/>
  <c r="O381" s="1"/>
  <c r="N382"/>
  <c r="O382" s="1"/>
  <c r="N383"/>
  <c r="O383" s="1"/>
  <c r="N384"/>
  <c r="O384" s="1"/>
  <c r="N385"/>
  <c r="O385" s="1"/>
  <c r="N386"/>
  <c r="O386" s="1"/>
  <c r="N387"/>
  <c r="O387" s="1"/>
  <c r="N388"/>
  <c r="O388" s="1"/>
  <c r="N389"/>
  <c r="O389" s="1"/>
  <c r="N390"/>
  <c r="O390" s="1"/>
  <c r="N391"/>
  <c r="O391" s="1"/>
  <c r="N392"/>
  <c r="O392" s="1"/>
  <c r="N393"/>
  <c r="O393" s="1"/>
  <c r="N394"/>
  <c r="O394" s="1"/>
  <c r="N395"/>
  <c r="O395" s="1"/>
  <c r="N396"/>
  <c r="O396" s="1"/>
  <c r="N397"/>
  <c r="O397" s="1"/>
  <c r="N398"/>
  <c r="O398" s="1"/>
  <c r="N399"/>
  <c r="O399" s="1"/>
  <c r="N400"/>
  <c r="O400" s="1"/>
  <c r="N401"/>
  <c r="O401" s="1"/>
  <c r="N402"/>
  <c r="O402" s="1"/>
  <c r="N403"/>
  <c r="O403" s="1"/>
  <c r="N404"/>
  <c r="O404" s="1"/>
  <c r="N405"/>
  <c r="O405" s="1"/>
  <c r="N406"/>
  <c r="O406" s="1"/>
  <c r="N407"/>
  <c r="O407" s="1"/>
  <c r="N408"/>
  <c r="O408" s="1"/>
  <c r="N409"/>
  <c r="O409" s="1"/>
  <c r="N410"/>
  <c r="O410" s="1"/>
  <c r="N411"/>
  <c r="O411" s="1"/>
  <c r="N412"/>
  <c r="O412" s="1"/>
  <c r="N413"/>
  <c r="O413" s="1"/>
  <c r="N414"/>
  <c r="O414" s="1"/>
  <c r="N415"/>
  <c r="O415" s="1"/>
  <c r="N416"/>
  <c r="O416" s="1"/>
  <c r="N417"/>
  <c r="O417" s="1"/>
  <c r="N418"/>
  <c r="O418" s="1"/>
  <c r="N419"/>
  <c r="O419" s="1"/>
  <c r="N420"/>
  <c r="O420" s="1"/>
  <c r="N421"/>
  <c r="O421" s="1"/>
  <c r="N422"/>
  <c r="O422" s="1"/>
  <c r="N423"/>
  <c r="O423" s="1"/>
  <c r="N424"/>
  <c r="O424" s="1"/>
  <c r="N425"/>
  <c r="O425" s="1"/>
  <c r="N426"/>
  <c r="O426" s="1"/>
  <c r="N427"/>
  <c r="O427" s="1"/>
  <c r="N428"/>
  <c r="O428" s="1"/>
  <c r="N429"/>
  <c r="O429" s="1"/>
  <c r="N430"/>
  <c r="O430" s="1"/>
  <c r="N431"/>
  <c r="O431" s="1"/>
  <c r="N432"/>
  <c r="O432" s="1"/>
  <c r="N433"/>
  <c r="O433" s="1"/>
  <c r="N434"/>
  <c r="O434" s="1"/>
  <c r="N435"/>
  <c r="O435" s="1"/>
  <c r="N436"/>
  <c r="O436" s="1"/>
  <c r="N437"/>
  <c r="O437" s="1"/>
  <c r="N438"/>
  <c r="O438" s="1"/>
  <c r="N439"/>
  <c r="O439" s="1"/>
  <c r="N440"/>
  <c r="O440" s="1"/>
  <c r="N441"/>
  <c r="O441" s="1"/>
  <c r="N442"/>
  <c r="O442" s="1"/>
  <c r="N443"/>
  <c r="O443" s="1"/>
  <c r="N444"/>
  <c r="O444" s="1"/>
  <c r="N445"/>
  <c r="O445" s="1"/>
  <c r="N446"/>
  <c r="O446" s="1"/>
  <c r="N447"/>
  <c r="O447" s="1"/>
  <c r="N448"/>
  <c r="O448" s="1"/>
  <c r="N449"/>
  <c r="O449" s="1"/>
  <c r="N450"/>
  <c r="O450" s="1"/>
  <c r="N451"/>
  <c r="O451" s="1"/>
  <c r="N452"/>
  <c r="O452" s="1"/>
  <c r="N453"/>
  <c r="O453" s="1"/>
  <c r="N454"/>
  <c r="O454" s="1"/>
  <c r="N455"/>
  <c r="O455" s="1"/>
  <c r="N456"/>
  <c r="O456" s="1"/>
  <c r="N457"/>
  <c r="O457" s="1"/>
  <c r="N458"/>
  <c r="O458" s="1"/>
  <c r="N459"/>
  <c r="O459" s="1"/>
  <c r="N460"/>
  <c r="O460" s="1"/>
  <c r="N461"/>
  <c r="O461" s="1"/>
  <c r="N462"/>
  <c r="O462" s="1"/>
  <c r="N463"/>
  <c r="O463" s="1"/>
  <c r="N464"/>
  <c r="O464" s="1"/>
  <c r="N465"/>
  <c r="O465" s="1"/>
  <c r="N466"/>
  <c r="O466" s="1"/>
  <c r="N467"/>
  <c r="O467" s="1"/>
  <c r="N468"/>
  <c r="O468" s="1"/>
  <c r="N469"/>
  <c r="O469" s="1"/>
  <c r="N470"/>
  <c r="O470" s="1"/>
  <c r="N471"/>
  <c r="O471" s="1"/>
  <c r="N472"/>
  <c r="O472" s="1"/>
  <c r="N473"/>
  <c r="O473" s="1"/>
  <c r="N474"/>
  <c r="O474" s="1"/>
  <c r="N475"/>
  <c r="O475" s="1"/>
  <c r="N476"/>
  <c r="O476" s="1"/>
  <c r="N477"/>
  <c r="O477" s="1"/>
  <c r="N478"/>
  <c r="O478" s="1"/>
  <c r="N479"/>
  <c r="O479" s="1"/>
  <c r="N480"/>
  <c r="O480" s="1"/>
  <c r="N481"/>
  <c r="O481" s="1"/>
  <c r="N482"/>
  <c r="O482" s="1"/>
  <c r="N483"/>
  <c r="O483" s="1"/>
  <c r="N484"/>
  <c r="O484" s="1"/>
  <c r="N485"/>
  <c r="O485" s="1"/>
  <c r="N486"/>
  <c r="O486" s="1"/>
  <c r="N487"/>
  <c r="O487" s="1"/>
  <c r="N488"/>
  <c r="O488" s="1"/>
  <c r="N489"/>
  <c r="O489" s="1"/>
  <c r="N490"/>
  <c r="O490" s="1"/>
  <c r="N491"/>
  <c r="O491" s="1"/>
  <c r="N492"/>
  <c r="O492" s="1"/>
  <c r="N493"/>
  <c r="O493" s="1"/>
  <c r="N494"/>
  <c r="O494" s="1"/>
  <c r="N495"/>
  <c r="O495" s="1"/>
  <c r="N496"/>
  <c r="O496" s="1"/>
  <c r="N497"/>
  <c r="O497" s="1"/>
  <c r="N498"/>
  <c r="O498" s="1"/>
  <c r="N499"/>
  <c r="O499" s="1"/>
  <c r="N500"/>
  <c r="O500" s="1"/>
  <c r="N501"/>
  <c r="O501" s="1"/>
  <c r="N502"/>
  <c r="O502" s="1"/>
  <c r="N503"/>
  <c r="O503" s="1"/>
  <c r="N504"/>
  <c r="O504" s="1"/>
  <c r="N505"/>
  <c r="O505" s="1"/>
  <c r="N506"/>
  <c r="O506" s="1"/>
  <c r="N507"/>
  <c r="O507" s="1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Q3" l="1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434"/>
  <c r="Q435"/>
  <c r="Q436"/>
  <c r="Q437"/>
  <c r="Q438"/>
  <c r="Q439"/>
  <c r="Q440"/>
  <c r="Q441"/>
  <c r="Q442"/>
  <c r="Q443"/>
  <c r="Q444"/>
  <c r="Q445"/>
  <c r="Q446"/>
  <c r="Q447"/>
  <c r="Q448"/>
  <c r="Q449"/>
  <c r="Q450"/>
  <c r="Q451"/>
  <c r="Q452"/>
  <c r="Q453"/>
  <c r="Q454"/>
  <c r="Q455"/>
  <c r="Q456"/>
  <c r="Q457"/>
  <c r="Q458"/>
  <c r="Q459"/>
  <c r="Q460"/>
  <c r="Q461"/>
  <c r="Q462"/>
  <c r="Q463"/>
  <c r="Q464"/>
  <c r="Q465"/>
  <c r="Q466"/>
  <c r="Q467"/>
  <c r="Q468"/>
  <c r="Q469"/>
  <c r="Q470"/>
  <c r="Q471"/>
  <c r="Q472"/>
  <c r="Q473"/>
  <c r="Q474"/>
  <c r="Q475"/>
  <c r="Q476"/>
  <c r="Q477"/>
  <c r="Q478"/>
  <c r="Q479"/>
  <c r="Q480"/>
  <c r="Q481"/>
  <c r="Q482"/>
  <c r="Q483"/>
  <c r="Q484"/>
  <c r="Q485"/>
  <c r="Q486"/>
  <c r="Q487"/>
  <c r="Q488"/>
  <c r="Q489"/>
  <c r="Q490"/>
  <c r="Q491"/>
  <c r="Q492"/>
  <c r="Q493"/>
  <c r="Q494"/>
  <c r="Q495"/>
  <c r="Q496"/>
  <c r="Q497"/>
  <c r="Q498"/>
  <c r="Q499"/>
  <c r="Q500"/>
  <c r="Q501"/>
  <c r="Q502"/>
  <c r="Q503"/>
  <c r="Q504"/>
  <c r="Q505"/>
  <c r="Q506"/>
  <c r="Q507"/>
</calcChain>
</file>

<file path=xl/sharedStrings.xml><?xml version="1.0" encoding="utf-8"?>
<sst xmlns="http://schemas.openxmlformats.org/spreadsheetml/2006/main" count="9348" uniqueCount="1943">
  <si>
    <t>Valorado en Euros</t>
  </si>
  <si>
    <t>Fecha :</t>
  </si>
  <si>
    <t>Pág :</t>
  </si>
  <si>
    <t>NUM</t>
  </si>
  <si>
    <t>FECHA</t>
  </si>
  <si>
    <t>CLIENTE</t>
  </si>
  <si>
    <t>NOMBRE CLIENTE</t>
  </si>
  <si>
    <t>BRUTO</t>
  </si>
  <si>
    <t>TOT. DTOS.</t>
  </si>
  <si>
    <t>TOT. GASTOS</t>
  </si>
  <si>
    <t>BASE IMP.</t>
  </si>
  <si>
    <t>IGIC</t>
  </si>
  <si>
    <t>IMP CON IGIC</t>
  </si>
  <si>
    <t>.</t>
  </si>
  <si>
    <t>1</t>
  </si>
  <si>
    <t>43000001</t>
  </si>
  <si>
    <t>0,00</t>
  </si>
  <si>
    <t>1,07</t>
  </si>
  <si>
    <t>2</t>
  </si>
  <si>
    <t>3</t>
  </si>
  <si>
    <t>43000003</t>
  </si>
  <si>
    <t>0,20</t>
  </si>
  <si>
    <t>4</t>
  </si>
  <si>
    <t>5</t>
  </si>
  <si>
    <t>43000011</t>
  </si>
  <si>
    <t>0,40</t>
  </si>
  <si>
    <t>6</t>
  </si>
  <si>
    <t>43000012</t>
  </si>
  <si>
    <t>7</t>
  </si>
  <si>
    <t>43000013</t>
  </si>
  <si>
    <t>8</t>
  </si>
  <si>
    <t>43000009</t>
  </si>
  <si>
    <t>9</t>
  </si>
  <si>
    <t>43000005</t>
  </si>
  <si>
    <t>10</t>
  </si>
  <si>
    <t>43000010</t>
  </si>
  <si>
    <t>11</t>
  </si>
  <si>
    <t>43000006</t>
  </si>
  <si>
    <t>13</t>
  </si>
  <si>
    <t>43000007</t>
  </si>
  <si>
    <t>14</t>
  </si>
  <si>
    <t>43000008</t>
  </si>
  <si>
    <t>15</t>
  </si>
  <si>
    <t>43000016</t>
  </si>
  <si>
    <t>16</t>
  </si>
  <si>
    <t>43000015</t>
  </si>
  <si>
    <t>17</t>
  </si>
  <si>
    <t>3,12</t>
  </si>
  <si>
    <t>18</t>
  </si>
  <si>
    <t>43000004</t>
  </si>
  <si>
    <t>19</t>
  </si>
  <si>
    <t>43000017</t>
  </si>
  <si>
    <t>20</t>
  </si>
  <si>
    <t>43000018</t>
  </si>
  <si>
    <t>21</t>
  </si>
  <si>
    <t>43000019</t>
  </si>
  <si>
    <t>22</t>
  </si>
  <si>
    <t>43000020</t>
  </si>
  <si>
    <t>23</t>
  </si>
  <si>
    <t>43000021</t>
  </si>
  <si>
    <t>0,27</t>
  </si>
  <si>
    <t>24</t>
  </si>
  <si>
    <t>25</t>
  </si>
  <si>
    <t>0,38</t>
  </si>
  <si>
    <t>26</t>
  </si>
  <si>
    <t>43000022</t>
  </si>
  <si>
    <t>27</t>
  </si>
  <si>
    <t>28</t>
  </si>
  <si>
    <t>29</t>
  </si>
  <si>
    <t>43000023</t>
  </si>
  <si>
    <t>30</t>
  </si>
  <si>
    <t>31</t>
  </si>
  <si>
    <t>32</t>
  </si>
  <si>
    <t>33</t>
  </si>
  <si>
    <t>34</t>
  </si>
  <si>
    <t>43000025</t>
  </si>
  <si>
    <t>35</t>
  </si>
  <si>
    <t>43000026</t>
  </si>
  <si>
    <t>36</t>
  </si>
  <si>
    <t>3,64</t>
  </si>
  <si>
    <t>37</t>
  </si>
  <si>
    <t>1,71</t>
  </si>
  <si>
    <t>38</t>
  </si>
  <si>
    <t>34,00</t>
  </si>
  <si>
    <t>0,68</t>
  </si>
  <si>
    <t>34,68</t>
  </si>
  <si>
    <t>39</t>
  </si>
  <si>
    <t>90,00</t>
  </si>
  <si>
    <t>1,80</t>
  </si>
  <si>
    <t>91,80</t>
  </si>
  <si>
    <t>40</t>
  </si>
  <si>
    <t>43000031</t>
  </si>
  <si>
    <t>41</t>
  </si>
  <si>
    <t>43000032</t>
  </si>
  <si>
    <t>7,20</t>
  </si>
  <si>
    <t>42</t>
  </si>
  <si>
    <t>43</t>
  </si>
  <si>
    <t>44</t>
  </si>
  <si>
    <t>43000028</t>
  </si>
  <si>
    <t>45</t>
  </si>
  <si>
    <t>19,00</t>
  </si>
  <si>
    <t>19,38</t>
  </si>
  <si>
    <t>46</t>
  </si>
  <si>
    <t>47</t>
  </si>
  <si>
    <t>43000027</t>
  </si>
  <si>
    <t>48</t>
  </si>
  <si>
    <t>49</t>
  </si>
  <si>
    <t>50</t>
  </si>
  <si>
    <t>43000033</t>
  </si>
  <si>
    <t>51</t>
  </si>
  <si>
    <t>10,20</t>
  </si>
  <si>
    <t>10,40</t>
  </si>
  <si>
    <t>52</t>
  </si>
  <si>
    <t>53</t>
  </si>
  <si>
    <t>54</t>
  </si>
  <si>
    <t>71,04</t>
  </si>
  <si>
    <t>1,42</t>
  </si>
  <si>
    <t>72,46</t>
  </si>
  <si>
    <t>55</t>
  </si>
  <si>
    <t>56</t>
  </si>
  <si>
    <t>58,20</t>
  </si>
  <si>
    <t>1,16</t>
  </si>
  <si>
    <t>59,36</t>
  </si>
  <si>
    <t>57</t>
  </si>
  <si>
    <t>43000036</t>
  </si>
  <si>
    <t>1,03</t>
  </si>
  <si>
    <t>58</t>
  </si>
  <si>
    <t>43000037</t>
  </si>
  <si>
    <t>1,33</t>
  </si>
  <si>
    <t>59</t>
  </si>
  <si>
    <t>0,60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</si>
  <si>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</si>
  <si>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</si>
  <si>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</si>
  <si>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</si>
  <si>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</si>
  <si>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</si>
  <si>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</si>
  <si>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</si>
  <si>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</si>
  <si>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</si>
  <si>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43000040</t>
  </si>
  <si>
    <t>72</t>
  </si>
  <si>
    <t>73</t>
  </si>
  <si>
    <t>43000039</t>
  </si>
  <si>
    <t>74</t>
  </si>
  <si>
    <t>43000035</t>
  </si>
  <si>
    <t>75</t>
  </si>
  <si>
    <t>1,32</t>
  </si>
  <si>
    <t>77</t>
  </si>
  <si>
    <t>43000041</t>
  </si>
  <si>
    <t>11,09</t>
  </si>
  <si>
    <t>78</t>
  </si>
  <si>
    <t>43000044</t>
  </si>
  <si>
    <t>79</t>
  </si>
  <si>
    <t>43000045</t>
  </si>
  <si>
    <t>1,17</t>
  </si>
  <si>
    <t>80</t>
  </si>
  <si>
    <t>43000046</t>
  </si>
  <si>
    <t>0,81</t>
  </si>
  <si>
    <t>81</t>
  </si>
  <si>
    <t>82</t>
  </si>
  <si>
    <t>13,60</t>
  </si>
  <si>
    <t>13,87</t>
  </si>
  <si>
    <t>83</t>
  </si>
  <si>
    <t>84</t>
  </si>
  <si>
    <t>43000047</t>
  </si>
  <si>
    <t>73,92</t>
  </si>
  <si>
    <t>1,48</t>
  </si>
  <si>
    <t>75,40</t>
  </si>
  <si>
    <t>85</t>
  </si>
  <si>
    <t>86</t>
  </si>
  <si>
    <t>87</t>
  </si>
  <si>
    <t>88</t>
  </si>
  <si>
    <t>1,98</t>
  </si>
  <si>
    <t>89</t>
  </si>
  <si>
    <t>36,00</t>
  </si>
  <si>
    <t>0,72</t>
  </si>
  <si>
    <t>36,72</t>
  </si>
  <si>
    <t>90</t>
  </si>
  <si>
    <t>91</t>
  </si>
  <si>
    <t>92</t>
  </si>
  <si>
    <t>93</t>
  </si>
  <si>
    <t>0,56</t>
  </si>
  <si>
    <t>94</t>
  </si>
  <si>
    <t>95</t>
  </si>
  <si>
    <t>96</t>
  </si>
  <si>
    <t>97</t>
  </si>
  <si>
    <t>217,80</t>
  </si>
  <si>
    <t>4,36</t>
  </si>
  <si>
    <t>222,16</t>
  </si>
  <si>
    <t>98</t>
  </si>
  <si>
    <t>99</t>
  </si>
  <si>
    <t>100</t>
  </si>
  <si>
    <t>3,10</t>
  </si>
  <si>
    <t>101</t>
  </si>
  <si>
    <t>102</t>
  </si>
  <si>
    <t>103</t>
  </si>
  <si>
    <t>43000049</t>
  </si>
  <si>
    <t>104</t>
  </si>
  <si>
    <t>43000050</t>
  </si>
  <si>
    <t>17,00</t>
  </si>
  <si>
    <t>0,34</t>
  </si>
  <si>
    <t>17,34</t>
  </si>
  <si>
    <t>105</t>
  </si>
  <si>
    <t>43000051</t>
  </si>
  <si>
    <t>107</t>
  </si>
  <si>
    <t>43000052</t>
  </si>
  <si>
    <t>108</t>
  </si>
  <si>
    <t>0,36</t>
  </si>
  <si>
    <t>109</t>
  </si>
  <si>
    <t>110</t>
  </si>
  <si>
    <t>111</t>
  </si>
  <si>
    <t>85,50</t>
  </si>
  <si>
    <t>87,21</t>
  </si>
  <si>
    <t>112</t>
  </si>
  <si>
    <t>0,67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</si>
  <si>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</si>
  <si>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</si>
  <si>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</si>
  <si>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</si>
  <si>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</si>
  <si>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</si>
  <si>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</si>
  <si>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</si>
  <si>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</si>
  <si>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</si>
  <si>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</si>
  <si>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</si>
  <si>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</si>
  <si>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</si>
  <si>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43000053</t>
  </si>
  <si>
    <t>127</t>
  </si>
  <si>
    <t>128</t>
  </si>
  <si>
    <t>129</t>
  </si>
  <si>
    <t>130</t>
  </si>
  <si>
    <t>0,63</t>
  </si>
  <si>
    <t>131</t>
  </si>
  <si>
    <t>0,39</t>
  </si>
  <si>
    <t>132</t>
  </si>
  <si>
    <t>133</t>
  </si>
  <si>
    <t>134</t>
  </si>
  <si>
    <t>135</t>
  </si>
  <si>
    <t>38,00</t>
  </si>
  <si>
    <t>0,76</t>
  </si>
  <si>
    <t>38,76</t>
  </si>
  <si>
    <t>136</t>
  </si>
  <si>
    <t>137</t>
  </si>
  <si>
    <t>138</t>
  </si>
  <si>
    <t>139</t>
  </si>
  <si>
    <t>16,50</t>
  </si>
  <si>
    <t>0,33</t>
  </si>
  <si>
    <t>140</t>
  </si>
  <si>
    <t>141</t>
  </si>
  <si>
    <t>142</t>
  </si>
  <si>
    <t>43000055</t>
  </si>
  <si>
    <t>143</t>
  </si>
  <si>
    <t>144</t>
  </si>
  <si>
    <t>145</t>
  </si>
  <si>
    <t>146</t>
  </si>
  <si>
    <t>3,67</t>
  </si>
  <si>
    <t>147</t>
  </si>
  <si>
    <t>148</t>
  </si>
  <si>
    <t>149</t>
  </si>
  <si>
    <t>TOTAL GENERAL</t>
  </si>
  <si>
    <t>Desde la serie FA9/1 hasta la serie FA9/279</t>
  </si>
  <si>
    <t>97,90</t>
  </si>
  <si>
    <t>1,96</t>
  </si>
  <si>
    <t>99,86</t>
  </si>
  <si>
    <t>43000101</t>
  </si>
  <si>
    <t>135,79</t>
  </si>
  <si>
    <t>2,72</t>
  </si>
  <si>
    <t>138,51</t>
  </si>
  <si>
    <t>43000103</t>
  </si>
  <si>
    <t>150,93</t>
  </si>
  <si>
    <t>3,02</t>
  </si>
  <si>
    <t>153,95</t>
  </si>
  <si>
    <t>43000072</t>
  </si>
  <si>
    <t>1.291,40</t>
  </si>
  <si>
    <t>25,83</t>
  </si>
  <si>
    <t>1.317,23</t>
  </si>
  <si>
    <t>43000098</t>
  </si>
  <si>
    <t>162,47</t>
  </si>
  <si>
    <t>3,25</t>
  </si>
  <si>
    <t>165,72</t>
  </si>
  <si>
    <t>2.019,44</t>
  </si>
  <si>
    <t>40,39</t>
  </si>
  <si>
    <t>2.059,83</t>
  </si>
  <si>
    <t>61,35</t>
  </si>
  <si>
    <t>1,23</t>
  </si>
  <si>
    <t>62,58</t>
  </si>
  <si>
    <t xml:space="preserve">MANOLO GARCIA           </t>
  </si>
  <si>
    <t>27,61</t>
  </si>
  <si>
    <t>0,55</t>
  </si>
  <si>
    <t>28,16</t>
  </si>
  <si>
    <t>309,28</t>
  </si>
  <si>
    <t>6,19</t>
  </si>
  <si>
    <t>315,47</t>
  </si>
  <si>
    <t>43000062</t>
  </si>
  <si>
    <t>196,02</t>
  </si>
  <si>
    <t>3,92</t>
  </si>
  <si>
    <t>199,94</t>
  </si>
  <si>
    <t>43000084</t>
  </si>
  <si>
    <t>31,80</t>
  </si>
  <si>
    <t>0,64</t>
  </si>
  <si>
    <t>32,44</t>
  </si>
  <si>
    <t>12</t>
  </si>
  <si>
    <t>228,14</t>
  </si>
  <si>
    <t>4,56</t>
  </si>
  <si>
    <t>232,70</t>
  </si>
  <si>
    <t>43000091</t>
  </si>
  <si>
    <t>207,80</t>
  </si>
  <si>
    <t>4,16</t>
  </si>
  <si>
    <t>211,96</t>
  </si>
  <si>
    <t>500,50</t>
  </si>
  <si>
    <t>10,01</t>
  </si>
  <si>
    <t>510,51</t>
  </si>
  <si>
    <t>43000080</t>
  </si>
  <si>
    <t>1.190,20</t>
  </si>
  <si>
    <t>23,80</t>
  </si>
  <si>
    <t>1.214,00</t>
  </si>
  <si>
    <t>43000102</t>
  </si>
  <si>
    <t>146,68</t>
  </si>
  <si>
    <t>2,93</t>
  </si>
  <si>
    <t>149,61</t>
  </si>
  <si>
    <t>118,98</t>
  </si>
  <si>
    <t>2,38</t>
  </si>
  <si>
    <t>121,36</t>
  </si>
  <si>
    <t>43000096</t>
  </si>
  <si>
    <t>344,78</t>
  </si>
  <si>
    <t>6,90</t>
  </si>
  <si>
    <t>351,68</t>
  </si>
  <si>
    <t>554,50</t>
  </si>
  <si>
    <t>565,59</t>
  </si>
  <si>
    <t>1.183,75</t>
  </si>
  <si>
    <t>23,68</t>
  </si>
  <si>
    <t>1.207,43</t>
  </si>
  <si>
    <t>43000069</t>
  </si>
  <si>
    <t>133,20</t>
  </si>
  <si>
    <t>2,66</t>
  </si>
  <si>
    <t>135,86</t>
  </si>
  <si>
    <t>43000081</t>
  </si>
  <si>
    <t>201,00</t>
  </si>
  <si>
    <t>4,02</t>
  </si>
  <si>
    <t>205,02</t>
  </si>
  <si>
    <t>600,00</t>
  </si>
  <si>
    <t>12,00</t>
  </si>
  <si>
    <t>612,00</t>
  </si>
  <si>
    <t>1.789,35</t>
  </si>
  <si>
    <t>35,79</t>
  </si>
  <si>
    <t>1.825,14</t>
  </si>
  <si>
    <t>8,58</t>
  </si>
  <si>
    <t>0,17</t>
  </si>
  <si>
    <t>8,75</t>
  </si>
  <si>
    <t>111,70</t>
  </si>
  <si>
    <t>2,23</t>
  </si>
  <si>
    <t>113,93</t>
  </si>
  <si>
    <t>43000090</t>
  </si>
  <si>
    <t>905,00</t>
  </si>
  <si>
    <t>18,10</t>
  </si>
  <si>
    <t>923,10</t>
  </si>
  <si>
    <t>28.375,23</t>
  </si>
  <si>
    <t>567,50</t>
  </si>
  <si>
    <t>28.942,73</t>
  </si>
  <si>
    <t>150,37</t>
  </si>
  <si>
    <t>3,01</t>
  </si>
  <si>
    <t>153,38</t>
  </si>
  <si>
    <t>43000104</t>
  </si>
  <si>
    <t>218,12</t>
  </si>
  <si>
    <t>222,48</t>
  </si>
  <si>
    <t>480,00</t>
  </si>
  <si>
    <t>9,60</t>
  </si>
  <si>
    <t>489,60</t>
  </si>
  <si>
    <t>846,67</t>
  </si>
  <si>
    <t>16,93</t>
  </si>
  <si>
    <t>863,60</t>
  </si>
  <si>
    <t>30,14</t>
  </si>
  <si>
    <t>30,74</t>
  </si>
  <si>
    <t>730,20</t>
  </si>
  <si>
    <t>14,60</t>
  </si>
  <si>
    <t>744,80</t>
  </si>
  <si>
    <t>133,51</t>
  </si>
  <si>
    <t>2,67</t>
  </si>
  <si>
    <t>136,18</t>
  </si>
  <si>
    <t>43000095</t>
  </si>
  <si>
    <t>155,00</t>
  </si>
  <si>
    <t>158,10</t>
  </si>
  <si>
    <t>43000054</t>
  </si>
  <si>
    <t>278,30</t>
  </si>
  <si>
    <t>5,57</t>
  </si>
  <si>
    <t>283,87</t>
  </si>
  <si>
    <t>374,31</t>
  </si>
  <si>
    <t>7,49</t>
  </si>
  <si>
    <t>381,80</t>
  </si>
  <si>
    <t>146,85</t>
  </si>
  <si>
    <t>2,94</t>
  </si>
  <si>
    <t>149,79</t>
  </si>
  <si>
    <t>50,27</t>
  </si>
  <si>
    <t>1,01</t>
  </si>
  <si>
    <t>51,28</t>
  </si>
  <si>
    <t>235,40</t>
  </si>
  <si>
    <t>4,71</t>
  </si>
  <si>
    <t>240,11</t>
  </si>
  <si>
    <t>43000106</t>
  </si>
  <si>
    <t>106,04</t>
  </si>
  <si>
    <t>2,12</t>
  </si>
  <si>
    <t>108,16</t>
  </si>
  <si>
    <t>179,08</t>
  </si>
  <si>
    <t>3,58</t>
  </si>
  <si>
    <t>182,66</t>
  </si>
  <si>
    <t>43000105</t>
  </si>
  <si>
    <t>214,76</t>
  </si>
  <si>
    <t>4,30</t>
  </si>
  <si>
    <t>219,06</t>
  </si>
  <si>
    <t>43000089</t>
  </si>
  <si>
    <t>59,51</t>
  </si>
  <si>
    <t>1,19</t>
  </si>
  <si>
    <t>60,70</t>
  </si>
  <si>
    <t>247,61</t>
  </si>
  <si>
    <t>4,95</t>
  </si>
  <si>
    <t>252,56</t>
  </si>
  <si>
    <t>349,14</t>
  </si>
  <si>
    <t>6,98</t>
  </si>
  <si>
    <t>356,12</t>
  </si>
  <si>
    <t>268,06</t>
  </si>
  <si>
    <t>5,36</t>
  </si>
  <si>
    <t>273,42</t>
  </si>
  <si>
    <t>252,99</t>
  </si>
  <si>
    <t>5,06</t>
  </si>
  <si>
    <t>258,05</t>
  </si>
  <si>
    <t>2.952,51</t>
  </si>
  <si>
    <t>59,05</t>
  </si>
  <si>
    <t>3.011,56</t>
  </si>
  <si>
    <t>58,50</t>
  </si>
  <si>
    <t>59,67</t>
  </si>
  <si>
    <t>31.446,45</t>
  </si>
  <si>
    <t>628,93</t>
  </si>
  <si>
    <t>32.075,38</t>
  </si>
  <si>
    <t>660,00</t>
  </si>
  <si>
    <t>684,77</t>
  </si>
  <si>
    <t>13,70</t>
  </si>
  <si>
    <t>698,47</t>
  </si>
  <si>
    <t>386,10</t>
  </si>
  <si>
    <t>7,72</t>
  </si>
  <si>
    <t>393,82</t>
  </si>
  <si>
    <t>43000058</t>
  </si>
  <si>
    <t>45,18</t>
  </si>
  <si>
    <t>0,90</t>
  </si>
  <si>
    <t>46,08</t>
  </si>
  <si>
    <t>66,72</t>
  </si>
  <si>
    <t>68,05</t>
  </si>
  <si>
    <t>25,20</t>
  </si>
  <si>
    <t>0,50</t>
  </si>
  <si>
    <t>25,70</t>
  </si>
  <si>
    <t>18,00</t>
  </si>
  <si>
    <t>18,36</t>
  </si>
  <si>
    <t>60</t>
  </si>
  <si>
    <t>1.077,30</t>
  </si>
  <si>
    <t>21,55</t>
  </si>
  <si>
    <t>1.098,85</t>
  </si>
  <si>
    <t>43000119</t>
  </si>
  <si>
    <t>396,72</t>
  </si>
  <si>
    <t>43000108</t>
  </si>
  <si>
    <t>20,88</t>
  </si>
  <si>
    <t>0,42</t>
  </si>
  <si>
    <t>21,30</t>
  </si>
  <si>
    <t>78,10</t>
  </si>
  <si>
    <t>1,56</t>
  </si>
  <si>
    <t>79,66</t>
  </si>
  <si>
    <t>105,26</t>
  </si>
  <si>
    <t>2,11</t>
  </si>
  <si>
    <t>107,37</t>
  </si>
  <si>
    <t>588,57</t>
  </si>
  <si>
    <t>11,77</t>
  </si>
  <si>
    <t>600,34</t>
  </si>
  <si>
    <t>43000107</t>
  </si>
  <si>
    <t>1.086,00</t>
  </si>
  <si>
    <t>21,72</t>
  </si>
  <si>
    <t>1.107,72</t>
  </si>
  <si>
    <t>2.939,38</t>
  </si>
  <si>
    <t>58,79</t>
  </si>
  <si>
    <t>2.998,17</t>
  </si>
  <si>
    <t>776,82</t>
  </si>
  <si>
    <t>15,54</t>
  </si>
  <si>
    <t>792,36</t>
  </si>
  <si>
    <t>43000093</t>
  </si>
  <si>
    <t>45,82</t>
  </si>
  <si>
    <t>0,92</t>
  </si>
  <si>
    <t>46,74</t>
  </si>
  <si>
    <t>71</t>
  </si>
  <si>
    <t>460,02</t>
  </si>
  <si>
    <t>9,20</t>
  </si>
  <si>
    <t>469,22</t>
  </si>
  <si>
    <t>106,80</t>
  </si>
  <si>
    <t>2,14</t>
  </si>
  <si>
    <t>108,94</t>
  </si>
  <si>
    <t>55,44</t>
  </si>
  <si>
    <t>1,11</t>
  </si>
  <si>
    <t>56,55</t>
  </si>
  <si>
    <t>171,38</t>
  </si>
  <si>
    <t>3,43</t>
  </si>
  <si>
    <t>174,81</t>
  </si>
  <si>
    <t>76</t>
  </si>
  <si>
    <t>43000099</t>
  </si>
  <si>
    <t>100,54</t>
  </si>
  <si>
    <t>2,01</t>
  </si>
  <si>
    <t>102,55</t>
  </si>
  <si>
    <t>184,22</t>
  </si>
  <si>
    <t>3,68</t>
  </si>
  <si>
    <t>187,90</t>
  </si>
  <si>
    <t>121,58</t>
  </si>
  <si>
    <t>2,43</t>
  </si>
  <si>
    <t>124,01</t>
  </si>
  <si>
    <t>108,64</t>
  </si>
  <si>
    <t>2,17</t>
  </si>
  <si>
    <t>110,81</t>
  </si>
  <si>
    <t>342,10</t>
  </si>
  <si>
    <t>6,84</t>
  </si>
  <si>
    <t>348,94</t>
  </si>
  <si>
    <t>189,74</t>
  </si>
  <si>
    <t>3,79</t>
  </si>
  <si>
    <t>193,53</t>
  </si>
  <si>
    <t>52,80</t>
  </si>
  <si>
    <t>1,06</t>
  </si>
  <si>
    <t>53,86</t>
  </si>
  <si>
    <t>960,00</t>
  </si>
  <si>
    <t>19,20</t>
  </si>
  <si>
    <t>979,20</t>
  </si>
  <si>
    <t>20,25</t>
  </si>
  <si>
    <t>0,41</t>
  </si>
  <si>
    <t>20,66</t>
  </si>
  <si>
    <t>-168,00</t>
  </si>
  <si>
    <t>-3,36</t>
  </si>
  <si>
    <t>-171,36</t>
  </si>
  <si>
    <t>1.016,47</t>
  </si>
  <si>
    <t>20,33</t>
  </si>
  <si>
    <t>1.036,80</t>
  </si>
  <si>
    <t>1.824,24</t>
  </si>
  <si>
    <t>36,48</t>
  </si>
  <si>
    <t>1.860,72</t>
  </si>
  <si>
    <t>1.762,87</t>
  </si>
  <si>
    <t>35,26</t>
  </si>
  <si>
    <t>1.798,13</t>
  </si>
  <si>
    <t>184,00</t>
  </si>
  <si>
    <t>193,20</t>
  </si>
  <si>
    <t>8.786,51</t>
  </si>
  <si>
    <t>175,73</t>
  </si>
  <si>
    <t>8.962,24</t>
  </si>
  <si>
    <t>43000110</t>
  </si>
  <si>
    <t>ROBERTO ANTONIO CABRERA GONZALEZ</t>
  </si>
  <si>
    <t>58,38</t>
  </si>
  <si>
    <t>59,55</t>
  </si>
  <si>
    <t>101,20</t>
  </si>
  <si>
    <t>2,02</t>
  </si>
  <si>
    <t>103,22</t>
  </si>
  <si>
    <t>1.000,00</t>
  </si>
  <si>
    <t>48.260,20</t>
  </si>
  <si>
    <t>965,20</t>
  </si>
  <si>
    <t>49.225,40</t>
  </si>
  <si>
    <t>104,80</t>
  </si>
  <si>
    <t>2,10</t>
  </si>
  <si>
    <t>106,90</t>
  </si>
  <si>
    <t>41,32</t>
  </si>
  <si>
    <t>0,83</t>
  </si>
  <si>
    <t>42,15</t>
  </si>
  <si>
    <t>43000113</t>
  </si>
  <si>
    <t>FENANDO RODRIGUEZ FERNANDEZ</t>
  </si>
  <si>
    <t>16,77</t>
  </si>
  <si>
    <t>17,11</t>
  </si>
  <si>
    <t>1.080,00</t>
  </si>
  <si>
    <t>21,60</t>
  </si>
  <si>
    <t>1.101,60</t>
  </si>
  <si>
    <t>3.193,83</t>
  </si>
  <si>
    <t>63,88</t>
  </si>
  <si>
    <t>3.257,71</t>
  </si>
  <si>
    <t>96,58</t>
  </si>
  <si>
    <t>1,93</t>
  </si>
  <si>
    <t>98,51</t>
  </si>
  <si>
    <t>850,00</t>
  </si>
  <si>
    <t>3.884,89</t>
  </si>
  <si>
    <t>77,70</t>
  </si>
  <si>
    <t>3.962,59</t>
  </si>
  <si>
    <t>786,47</t>
  </si>
  <si>
    <t>15,73</t>
  </si>
  <si>
    <t>802,20</t>
  </si>
  <si>
    <t>2.419,39</t>
  </si>
  <si>
    <t>48,39</t>
  </si>
  <si>
    <t>2.467,78</t>
  </si>
  <si>
    <t>22,71</t>
  </si>
  <si>
    <t>0,45</t>
  </si>
  <si>
    <t>23,16</t>
  </si>
  <si>
    <t>106</t>
  </si>
  <si>
    <t>49.704,40</t>
  </si>
  <si>
    <t>994,09</t>
  </si>
  <si>
    <t>50.698,49</t>
  </si>
  <si>
    <t>181,87</t>
  </si>
  <si>
    <t>185,51</t>
  </si>
  <si>
    <t>245,96</t>
  </si>
  <si>
    <t>4,92</t>
  </si>
  <si>
    <t>250,88</t>
  </si>
  <si>
    <t>306,22</t>
  </si>
  <si>
    <t>6,12</t>
  </si>
  <si>
    <t>312,34</t>
  </si>
  <si>
    <t>660,94</t>
  </si>
  <si>
    <t>13,22</t>
  </si>
  <si>
    <t>674,16</t>
  </si>
  <si>
    <t>575,62</t>
  </si>
  <si>
    <t>11,51</t>
  </si>
  <si>
    <t>587,13</t>
  </si>
  <si>
    <t>830,91</t>
  </si>
  <si>
    <t>16,62</t>
  </si>
  <si>
    <t>847,53</t>
  </si>
  <si>
    <t>369,55</t>
  </si>
  <si>
    <t>7,39</t>
  </si>
  <si>
    <t>376,94</t>
  </si>
  <si>
    <t>56,54</t>
  </si>
  <si>
    <t>1,13</t>
  </si>
  <si>
    <t>57,67</t>
  </si>
  <si>
    <t>496,83</t>
  </si>
  <si>
    <t>9,94</t>
  </si>
  <si>
    <t>506,77</t>
  </si>
  <si>
    <t>385,56</t>
  </si>
  <si>
    <t>7,71</t>
  </si>
  <si>
    <t>393,27</t>
  </si>
  <si>
    <t>311,75</t>
  </si>
  <si>
    <t>6,24</t>
  </si>
  <si>
    <t>317,99</t>
  </si>
  <si>
    <t>45,98</t>
  </si>
  <si>
    <t>46,90</t>
  </si>
  <si>
    <t>43000114</t>
  </si>
  <si>
    <t>211,53</t>
  </si>
  <si>
    <t>4,23</t>
  </si>
  <si>
    <t>215,76</t>
  </si>
  <si>
    <t>43000112</t>
  </si>
  <si>
    <t>1.427,86</t>
  </si>
  <si>
    <t>28,56</t>
  </si>
  <si>
    <t>1.456,42</t>
  </si>
  <si>
    <t>3.780,85</t>
  </si>
  <si>
    <t>75,62</t>
  </si>
  <si>
    <t>3.856,47</t>
  </si>
  <si>
    <t>130,68</t>
  </si>
  <si>
    <t>2,61</t>
  </si>
  <si>
    <t>133,29</t>
  </si>
  <si>
    <t>43000077</t>
  </si>
  <si>
    <t>186,02</t>
  </si>
  <si>
    <t>3,72</t>
  </si>
  <si>
    <t>43000059</t>
  </si>
  <si>
    <t>115,86</t>
  </si>
  <si>
    <t>2,32</t>
  </si>
  <si>
    <t>118,18</t>
  </si>
  <si>
    <t>-660,00</t>
  </si>
  <si>
    <t>13,20</t>
  </si>
  <si>
    <t>673,20</t>
  </si>
  <si>
    <t>-1.000,00</t>
  </si>
  <si>
    <t>20,00</t>
  </si>
  <si>
    <t>-850,00</t>
  </si>
  <si>
    <t>867,00</t>
  </si>
  <si>
    <t>30,00</t>
  </si>
  <si>
    <t>30,60</t>
  </si>
  <si>
    <t>43000117</t>
  </si>
  <si>
    <t>123,30</t>
  </si>
  <si>
    <t>2,47</t>
  </si>
  <si>
    <t>125,77</t>
  </si>
  <si>
    <t>3.559,55</t>
  </si>
  <si>
    <t>71,19</t>
  </si>
  <si>
    <t>3.630,74</t>
  </si>
  <si>
    <t>43000118</t>
  </si>
  <si>
    <t>43.033,80</t>
  </si>
  <si>
    <t>860,68</t>
  </si>
  <si>
    <t>43.894,48</t>
  </si>
  <si>
    <t>825,00</t>
  </si>
  <si>
    <t>841,50</t>
  </si>
  <si>
    <t>35,00</t>
  </si>
  <si>
    <t>0,70</t>
  </si>
  <si>
    <t>35,70</t>
  </si>
  <si>
    <t>180,84</t>
  </si>
  <si>
    <t>3,62</t>
  </si>
  <si>
    <t>184,46</t>
  </si>
  <si>
    <t>577,39</t>
  </si>
  <si>
    <t>11,55</t>
  </si>
  <si>
    <t>588,94</t>
  </si>
  <si>
    <t>68,90</t>
  </si>
  <si>
    <t>1,38</t>
  </si>
  <si>
    <t>70,28</t>
  </si>
  <si>
    <t>410,07</t>
  </si>
  <si>
    <t>8,20</t>
  </si>
  <si>
    <t>418,27</t>
  </si>
  <si>
    <t>75,58</t>
  </si>
  <si>
    <t>1,51</t>
  </si>
  <si>
    <t>77,09</t>
  </si>
  <si>
    <t>125,80</t>
  </si>
  <si>
    <t>2,52</t>
  </si>
  <si>
    <t>128,32</t>
  </si>
  <si>
    <t>6.092,20</t>
  </si>
  <si>
    <t>121,84</t>
  </si>
  <si>
    <t>6.214,04</t>
  </si>
  <si>
    <t>783,57</t>
  </si>
  <si>
    <t>15,67</t>
  </si>
  <si>
    <t>799,24</t>
  </si>
  <si>
    <t>150</t>
  </si>
  <si>
    <t>154,08</t>
  </si>
  <si>
    <t>3,08</t>
  </si>
  <si>
    <t>157,16</t>
  </si>
  <si>
    <t>151</t>
  </si>
  <si>
    <t>130,92</t>
  </si>
  <si>
    <t>2,62</t>
  </si>
  <si>
    <t>133,54</t>
  </si>
  <si>
    <t>152</t>
  </si>
  <si>
    <t>858,90</t>
  </si>
  <si>
    <t>17,18</t>
  </si>
  <si>
    <t>876,08</t>
  </si>
  <si>
    <t>153</t>
  </si>
  <si>
    <t>120,92</t>
  </si>
  <si>
    <t>2,42</t>
  </si>
  <si>
    <t>123,34</t>
  </si>
  <si>
    <t>154</t>
  </si>
  <si>
    <t>948,28</t>
  </si>
  <si>
    <t>18,97</t>
  </si>
  <si>
    <t>967,25</t>
  </si>
  <si>
    <t>155</t>
  </si>
  <si>
    <t>1.124,00</t>
  </si>
  <si>
    <t>22,48</t>
  </si>
  <si>
    <t>1.146,48</t>
  </si>
  <si>
    <t>156</t>
  </si>
  <si>
    <t>414,86</t>
  </si>
  <si>
    <t>8,30</t>
  </si>
  <si>
    <t>423,16</t>
  </si>
  <si>
    <t>157</t>
  </si>
  <si>
    <t>43000116</t>
  </si>
  <si>
    <t>89,92</t>
  </si>
  <si>
    <t>91,72</t>
  </si>
  <si>
    <t>158</t>
  </si>
  <si>
    <t>159</t>
  </si>
  <si>
    <t>43000127</t>
  </si>
  <si>
    <t>38,68</t>
  </si>
  <si>
    <t>0,77</t>
  </si>
  <si>
    <t>39,45</t>
  </si>
  <si>
    <t>160</t>
  </si>
  <si>
    <t>43000115</t>
  </si>
  <si>
    <t>1.147,49</t>
  </si>
  <si>
    <t>22,95</t>
  </si>
  <si>
    <t>1.170,44</t>
  </si>
  <si>
    <t>161</t>
  </si>
  <si>
    <t>388,94</t>
  </si>
  <si>
    <t>7,78</t>
  </si>
  <si>
    <t>162</t>
  </si>
  <si>
    <t>43000109</t>
  </si>
  <si>
    <t>10,00</t>
  </si>
  <si>
    <t>163</t>
  </si>
  <si>
    <t>69,00</t>
  </si>
  <si>
    <t>70,38</t>
  </si>
  <si>
    <t>164</t>
  </si>
  <si>
    <t>43000120</t>
  </si>
  <si>
    <t>MIGUEL FERRAZ</t>
  </si>
  <si>
    <t>102,49</t>
  </si>
  <si>
    <t>2,05</t>
  </si>
  <si>
    <t>104,54</t>
  </si>
  <si>
    <t>165</t>
  </si>
  <si>
    <t>43000121</t>
  </si>
  <si>
    <t>23,01</t>
  </si>
  <si>
    <t>0,46</t>
  </si>
  <si>
    <t>23,47</t>
  </si>
  <si>
    <t>166</t>
  </si>
  <si>
    <t>43000123</t>
  </si>
  <si>
    <t>20,40</t>
  </si>
  <si>
    <t>167</t>
  </si>
  <si>
    <t>49.967,60</t>
  </si>
  <si>
    <t>999,35</t>
  </si>
  <si>
    <t>50.966,95</t>
  </si>
  <si>
    <t>168</t>
  </si>
  <si>
    <t>169</t>
  </si>
  <si>
    <t>353,12</t>
  </si>
  <si>
    <t>7,06</t>
  </si>
  <si>
    <t>360,18</t>
  </si>
  <si>
    <t>170</t>
  </si>
  <si>
    <t>2.437,53</t>
  </si>
  <si>
    <t>48,75</t>
  </si>
  <si>
    <t>2.486,28</t>
  </si>
  <si>
    <t>171</t>
  </si>
  <si>
    <t>1.235,35</t>
  </si>
  <si>
    <t>24,71</t>
  </si>
  <si>
    <t>1.260,06</t>
  </si>
  <si>
    <t>172</t>
  </si>
  <si>
    <t>2.040,00</t>
  </si>
  <si>
    <t>40,80</t>
  </si>
  <si>
    <t>2.080,80</t>
  </si>
  <si>
    <t>173</t>
  </si>
  <si>
    <t>436,44</t>
  </si>
  <si>
    <t>8,73</t>
  </si>
  <si>
    <t>445,17</t>
  </si>
  <si>
    <t>174</t>
  </si>
  <si>
    <t>210,08</t>
  </si>
  <si>
    <t>4,20</t>
  </si>
  <si>
    <t>214,28</t>
  </si>
  <si>
    <t>175</t>
  </si>
  <si>
    <t>671,67</t>
  </si>
  <si>
    <t>13,43</t>
  </si>
  <si>
    <t>685,10</t>
  </si>
  <si>
    <t>176</t>
  </si>
  <si>
    <t>310,35</t>
  </si>
  <si>
    <t>6,21</t>
  </si>
  <si>
    <t>316,56</t>
  </si>
  <si>
    <t>177</t>
  </si>
  <si>
    <t>413,79</t>
  </si>
  <si>
    <t>8,28</t>
  </si>
  <si>
    <t>422,07</t>
  </si>
  <si>
    <t>178</t>
  </si>
  <si>
    <t>93,50</t>
  </si>
  <si>
    <t>1,87</t>
  </si>
  <si>
    <t>95,37</t>
  </si>
  <si>
    <t>179</t>
  </si>
  <si>
    <t>276,90</t>
  </si>
  <si>
    <t>5,54</t>
  </si>
  <si>
    <t>282,44</t>
  </si>
  <si>
    <t>180</t>
  </si>
  <si>
    <t>43000122</t>
  </si>
  <si>
    <t>298,27</t>
  </si>
  <si>
    <t>5,97</t>
  </si>
  <si>
    <t>304,24</t>
  </si>
  <si>
    <t>181</t>
  </si>
  <si>
    <t>702,00</t>
  </si>
  <si>
    <t>14,04</t>
  </si>
  <si>
    <t>716,04</t>
  </si>
  <si>
    <t>182</t>
  </si>
  <si>
    <t>314,20</t>
  </si>
  <si>
    <t>6,28</t>
  </si>
  <si>
    <t>320,48</t>
  </si>
  <si>
    <t>183</t>
  </si>
  <si>
    <t>550,36</t>
  </si>
  <si>
    <t>11,01</t>
  </si>
  <si>
    <t>561,37</t>
  </si>
  <si>
    <t>184</t>
  </si>
  <si>
    <t>43000063</t>
  </si>
  <si>
    <t>185</t>
  </si>
  <si>
    <t>617,79</t>
  </si>
  <si>
    <t>12,36</t>
  </si>
  <si>
    <t>630,15</t>
  </si>
  <si>
    <t>186</t>
  </si>
  <si>
    <t>2.495,78</t>
  </si>
  <si>
    <t>49,92</t>
  </si>
  <si>
    <t>2.545,70</t>
  </si>
  <si>
    <t>187</t>
  </si>
  <si>
    <t>144,58</t>
  </si>
  <si>
    <t>2,89</t>
  </si>
  <si>
    <t>147,47</t>
  </si>
  <si>
    <t>188</t>
  </si>
  <si>
    <t>437,52</t>
  </si>
  <si>
    <t>446,27</t>
  </si>
  <si>
    <t>189</t>
  </si>
  <si>
    <t>93,43</t>
  </si>
  <si>
    <t>95,30</t>
  </si>
  <si>
    <t>190</t>
  </si>
  <si>
    <t>43000124</t>
  </si>
  <si>
    <t>169,44</t>
  </si>
  <si>
    <t>3,39</t>
  </si>
  <si>
    <t>172,83</t>
  </si>
  <si>
    <t>191</t>
  </si>
  <si>
    <t>43000125</t>
  </si>
  <si>
    <t>31,32</t>
  </si>
  <si>
    <t>31,95</t>
  </si>
  <si>
    <t>192</t>
  </si>
  <si>
    <t>4.428,95</t>
  </si>
  <si>
    <t>88,58</t>
  </si>
  <si>
    <t>4.517,53</t>
  </si>
  <si>
    <t>193</t>
  </si>
  <si>
    <t>-46,57</t>
  </si>
  <si>
    <t>-0,93</t>
  </si>
  <si>
    <t>-47,50</t>
  </si>
  <si>
    <t>194</t>
  </si>
  <si>
    <t>-279,55</t>
  </si>
  <si>
    <t>-5,59</t>
  </si>
  <si>
    <t>-285,14</t>
  </si>
  <si>
    <t>195</t>
  </si>
  <si>
    <t>68,61</t>
  </si>
  <si>
    <t>1,37</t>
  </si>
  <si>
    <t>69,98</t>
  </si>
  <si>
    <t>196</t>
  </si>
  <si>
    <t>1.404,00</t>
  </si>
  <si>
    <t>28,08</t>
  </si>
  <si>
    <t>1.432,08</t>
  </si>
  <si>
    <t>197</t>
  </si>
  <si>
    <t>270,18</t>
  </si>
  <si>
    <t>5,40</t>
  </si>
  <si>
    <t>275,58</t>
  </si>
  <si>
    <t>198</t>
  </si>
  <si>
    <t>43000128</t>
  </si>
  <si>
    <t>36,92</t>
  </si>
  <si>
    <t>0,74</t>
  </si>
  <si>
    <t>37,66</t>
  </si>
  <si>
    <t>199</t>
  </si>
  <si>
    <t>43000129</t>
  </si>
  <si>
    <t>39,25</t>
  </si>
  <si>
    <t>0,79</t>
  </si>
  <si>
    <t>40,04</t>
  </si>
  <si>
    <t>200</t>
  </si>
  <si>
    <t>277,20</t>
  </si>
  <si>
    <t>282,74</t>
  </si>
  <si>
    <t>201</t>
  </si>
  <si>
    <t>43000130</t>
  </si>
  <si>
    <t>196,26</t>
  </si>
  <si>
    <t>3,93</t>
  </si>
  <si>
    <t>200,19</t>
  </si>
  <si>
    <t>202</t>
  </si>
  <si>
    <t>44.624,60</t>
  </si>
  <si>
    <t>892,49</t>
  </si>
  <si>
    <t>45.517,09</t>
  </si>
  <si>
    <t>203</t>
  </si>
  <si>
    <t>204</t>
  </si>
  <si>
    <t>2.576,86</t>
  </si>
  <si>
    <t>51,54</t>
  </si>
  <si>
    <t>2.628,40</t>
  </si>
  <si>
    <t>205</t>
  </si>
  <si>
    <t>1.291,29</t>
  </si>
  <si>
    <t>1.317,12</t>
  </si>
  <si>
    <t>206</t>
  </si>
  <si>
    <t>812,43</t>
  </si>
  <si>
    <t>16,25</t>
  </si>
  <si>
    <t>828,68</t>
  </si>
  <si>
    <t>207</t>
  </si>
  <si>
    <t>208</t>
  </si>
  <si>
    <t>624,03</t>
  </si>
  <si>
    <t>12,48</t>
  </si>
  <si>
    <t>636,51</t>
  </si>
  <si>
    <t>209</t>
  </si>
  <si>
    <t>89,47</t>
  </si>
  <si>
    <t>1,79</t>
  </si>
  <si>
    <t>91,26</t>
  </si>
  <si>
    <t>210</t>
  </si>
  <si>
    <t>436,32</t>
  </si>
  <si>
    <t>445,05</t>
  </si>
  <si>
    <t>211</t>
  </si>
  <si>
    <t>53,35</t>
  </si>
  <si>
    <t>54,42</t>
  </si>
  <si>
    <t>212</t>
  </si>
  <si>
    <t>213</t>
  </si>
  <si>
    <t>399,09</t>
  </si>
  <si>
    <t>7,98</t>
  </si>
  <si>
    <t>407,07</t>
  </si>
  <si>
    <t>214</t>
  </si>
  <si>
    <t>121,68</t>
  </si>
  <si>
    <t>124,11</t>
  </si>
  <si>
    <t>215</t>
  </si>
  <si>
    <t>399,35</t>
  </si>
  <si>
    <t>7,99</t>
  </si>
  <si>
    <t>407,34</t>
  </si>
  <si>
    <t>216</t>
  </si>
  <si>
    <t>48,76</t>
  </si>
  <si>
    <t>0,98</t>
  </si>
  <si>
    <t>49,74</t>
  </si>
  <si>
    <t>217</t>
  </si>
  <si>
    <t>762,84</t>
  </si>
  <si>
    <t>15,26</t>
  </si>
  <si>
    <t>778,10</t>
  </si>
  <si>
    <t>218</t>
  </si>
  <si>
    <t>34,50</t>
  </si>
  <si>
    <t>0,69</t>
  </si>
  <si>
    <t>35,19</t>
  </si>
  <si>
    <t>219</t>
  </si>
  <si>
    <t>77,53</t>
  </si>
  <si>
    <t>1,55</t>
  </si>
  <si>
    <t>79,08</t>
  </si>
  <si>
    <t>220</t>
  </si>
  <si>
    <t>95,84</t>
  </si>
  <si>
    <t>1,92</t>
  </si>
  <si>
    <t>97,76</t>
  </si>
  <si>
    <t>221</t>
  </si>
  <si>
    <t>43000131</t>
  </si>
  <si>
    <t>30,94</t>
  </si>
  <si>
    <t>0,62</t>
  </si>
  <si>
    <t>31,56</t>
  </si>
  <si>
    <t>222</t>
  </si>
  <si>
    <t>6.161,60</t>
  </si>
  <si>
    <t>123,23</t>
  </si>
  <si>
    <t>6.284,83</t>
  </si>
  <si>
    <t>223</t>
  </si>
  <si>
    <t>43000126</t>
  </si>
  <si>
    <t>ARTEMIO FRANCISCO RODRIGUEZ</t>
  </si>
  <si>
    <t>142,66</t>
  </si>
  <si>
    <t>2,85</t>
  </si>
  <si>
    <t>145,51</t>
  </si>
  <si>
    <t>224</t>
  </si>
  <si>
    <t>43000065</t>
  </si>
  <si>
    <t>24,35</t>
  </si>
  <si>
    <t>0,49</t>
  </si>
  <si>
    <t>24,84</t>
  </si>
  <si>
    <t>225</t>
  </si>
  <si>
    <t>43000134</t>
  </si>
  <si>
    <t>39,31</t>
  </si>
  <si>
    <t>40,10</t>
  </si>
  <si>
    <t>226</t>
  </si>
  <si>
    <t>800,00</t>
  </si>
  <si>
    <t>16,00</t>
  </si>
  <si>
    <t>816,00</t>
  </si>
  <si>
    <t>227</t>
  </si>
  <si>
    <t>482,97</t>
  </si>
  <si>
    <t>9,66</t>
  </si>
  <si>
    <t>492,63</t>
  </si>
  <si>
    <t>228</t>
  </si>
  <si>
    <t>5.769,95</t>
  </si>
  <si>
    <t>115,40</t>
  </si>
  <si>
    <t>5.885,35</t>
  </si>
  <si>
    <t>229</t>
  </si>
  <si>
    <t>42.737,40</t>
  </si>
  <si>
    <t>854,75</t>
  </si>
  <si>
    <t>43.592,15</t>
  </si>
  <si>
    <t>230</t>
  </si>
  <si>
    <t>352,90</t>
  </si>
  <si>
    <t>359,96</t>
  </si>
  <si>
    <t>231</t>
  </si>
  <si>
    <t>232</t>
  </si>
  <si>
    <t>156,23</t>
  </si>
  <si>
    <t>159,35</t>
  </si>
  <si>
    <t>233</t>
  </si>
  <si>
    <t>-6.278,19</t>
  </si>
  <si>
    <t>-125,56</t>
  </si>
  <si>
    <t>-6.403,75</t>
  </si>
  <si>
    <t>234</t>
  </si>
  <si>
    <t>147,56</t>
  </si>
  <si>
    <t>2,95</t>
  </si>
  <si>
    <t>150,51</t>
  </si>
  <si>
    <t>235</t>
  </si>
  <si>
    <t>111,66</t>
  </si>
  <si>
    <t>113,89</t>
  </si>
  <si>
    <t>236</t>
  </si>
  <si>
    <t>1.831,57</t>
  </si>
  <si>
    <t>36,63</t>
  </si>
  <si>
    <t>1.868,20</t>
  </si>
  <si>
    <t>237</t>
  </si>
  <si>
    <t>1.765,92</t>
  </si>
  <si>
    <t>35,32</t>
  </si>
  <si>
    <t>1.801,24</t>
  </si>
  <si>
    <t>238</t>
  </si>
  <si>
    <t>33,64</t>
  </si>
  <si>
    <t>34,31</t>
  </si>
  <si>
    <t>239</t>
  </si>
  <si>
    <t>29,38</t>
  </si>
  <si>
    <t>0,59</t>
  </si>
  <si>
    <t>29,97</t>
  </si>
  <si>
    <t>240</t>
  </si>
  <si>
    <t>166,76</t>
  </si>
  <si>
    <t>3,34</t>
  </si>
  <si>
    <t>170,10</t>
  </si>
  <si>
    <t>241</t>
  </si>
  <si>
    <t>242</t>
  </si>
  <si>
    <t>43000132</t>
  </si>
  <si>
    <t>183,29</t>
  </si>
  <si>
    <t>186,96</t>
  </si>
  <si>
    <t>243</t>
  </si>
  <si>
    <t>626,25</t>
  </si>
  <si>
    <t>12,53</t>
  </si>
  <si>
    <t>638,78</t>
  </si>
  <si>
    <t>244</t>
  </si>
  <si>
    <t>238,97</t>
  </si>
  <si>
    <t>4,78</t>
  </si>
  <si>
    <t>243,75</t>
  </si>
  <si>
    <t>245</t>
  </si>
  <si>
    <t>43000135</t>
  </si>
  <si>
    <t>667,77</t>
  </si>
  <si>
    <t>13,36</t>
  </si>
  <si>
    <t>681,13</t>
  </si>
  <si>
    <t>246</t>
  </si>
  <si>
    <t>1.015,20</t>
  </si>
  <si>
    <t>20,30</t>
  </si>
  <si>
    <t>1.035,50</t>
  </si>
  <si>
    <t>247</t>
  </si>
  <si>
    <t>43000133</t>
  </si>
  <si>
    <t>179,40</t>
  </si>
  <si>
    <t>3,59</t>
  </si>
  <si>
    <t>182,99</t>
  </si>
  <si>
    <t>248</t>
  </si>
  <si>
    <t>-95,84</t>
  </si>
  <si>
    <t>-1,92</t>
  </si>
  <si>
    <t>-97,76</t>
  </si>
  <si>
    <t>249</t>
  </si>
  <si>
    <t>234,25</t>
  </si>
  <si>
    <t>4,69</t>
  </si>
  <si>
    <t>238,94</t>
  </si>
  <si>
    <t>250</t>
  </si>
  <si>
    <t>43000139</t>
  </si>
  <si>
    <t>40,00</t>
  </si>
  <si>
    <t>0,80</t>
  </si>
  <si>
    <t>251</t>
  </si>
  <si>
    <t>43000137</t>
  </si>
  <si>
    <t>86,40</t>
  </si>
  <si>
    <t>1,73</t>
  </si>
  <si>
    <t>88,13</t>
  </si>
  <si>
    <t>252</t>
  </si>
  <si>
    <t>32,67</t>
  </si>
  <si>
    <t>0,65</t>
  </si>
  <si>
    <t>33,32</t>
  </si>
  <si>
    <t>253</t>
  </si>
  <si>
    <t>52,17</t>
  </si>
  <si>
    <t>1,04</t>
  </si>
  <si>
    <t>53,21</t>
  </si>
  <si>
    <t>254</t>
  </si>
  <si>
    <t>860,00</t>
  </si>
  <si>
    <t>17,20</t>
  </si>
  <si>
    <t>877,20</t>
  </si>
  <si>
    <t>255</t>
  </si>
  <si>
    <t>47.655,67</t>
  </si>
  <si>
    <t>953,11</t>
  </si>
  <si>
    <t>48.608,78</t>
  </si>
  <si>
    <t>257</t>
  </si>
  <si>
    <t>232,32</t>
  </si>
  <si>
    <t>4,65</t>
  </si>
  <si>
    <t>236,97</t>
  </si>
  <si>
    <t>258</t>
  </si>
  <si>
    <t>789,87</t>
  </si>
  <si>
    <t>15,80</t>
  </si>
  <si>
    <t>805,67</t>
  </si>
  <si>
    <t>259</t>
  </si>
  <si>
    <t>82,69</t>
  </si>
  <si>
    <t>1,65</t>
  </si>
  <si>
    <t>84,34</t>
  </si>
  <si>
    <t>260</t>
  </si>
  <si>
    <t>433,63</t>
  </si>
  <si>
    <t>8,67</t>
  </si>
  <si>
    <t>442,30</t>
  </si>
  <si>
    <t>261</t>
  </si>
  <si>
    <t>363,04</t>
  </si>
  <si>
    <t>7,26</t>
  </si>
  <si>
    <t>370,30</t>
  </si>
  <si>
    <t>262</t>
  </si>
  <si>
    <t>1.418,83</t>
  </si>
  <si>
    <t>28,38</t>
  </si>
  <si>
    <t>1.447,21</t>
  </si>
  <si>
    <t>263</t>
  </si>
  <si>
    <t>159,93</t>
  </si>
  <si>
    <t>3,20</t>
  </si>
  <si>
    <t>163,13</t>
  </si>
  <si>
    <t>264</t>
  </si>
  <si>
    <t>447,37</t>
  </si>
  <si>
    <t>8,95</t>
  </si>
  <si>
    <t>456,32</t>
  </si>
  <si>
    <t>265</t>
  </si>
  <si>
    <t>82,45</t>
  </si>
  <si>
    <t>84,10</t>
  </si>
  <si>
    <t>266</t>
  </si>
  <si>
    <t>24,96</t>
  </si>
  <si>
    <t>25,46</t>
  </si>
  <si>
    <t>267</t>
  </si>
  <si>
    <t>83,87</t>
  </si>
  <si>
    <t>1,68</t>
  </si>
  <si>
    <t>85,55</t>
  </si>
  <si>
    <t>268</t>
  </si>
  <si>
    <t>43000136</t>
  </si>
  <si>
    <t>2.568,02</t>
  </si>
  <si>
    <t>51,36</t>
  </si>
  <si>
    <t>2.619,38</t>
  </si>
  <si>
    <t>269</t>
  </si>
  <si>
    <t>1.803,39</t>
  </si>
  <si>
    <t>36,07</t>
  </si>
  <si>
    <t>1.839,46</t>
  </si>
  <si>
    <t>270</t>
  </si>
  <si>
    <t>214,24</t>
  </si>
  <si>
    <t>4,28</t>
  </si>
  <si>
    <t>218,52</t>
  </si>
  <si>
    <t>271</t>
  </si>
  <si>
    <t>403,00</t>
  </si>
  <si>
    <t>8,06</t>
  </si>
  <si>
    <t>411,06</t>
  </si>
  <si>
    <t>272</t>
  </si>
  <si>
    <t>28,64</t>
  </si>
  <si>
    <t>273</t>
  </si>
  <si>
    <t>44,13</t>
  </si>
  <si>
    <t>0,88</t>
  </si>
  <si>
    <t>45,01</t>
  </si>
  <si>
    <t>274</t>
  </si>
  <si>
    <t>23,14</t>
  </si>
  <si>
    <t>23,60</t>
  </si>
  <si>
    <t>275</t>
  </si>
  <si>
    <t>207,63</t>
  </si>
  <si>
    <t>4,15</t>
  </si>
  <si>
    <t>211,78</t>
  </si>
  <si>
    <t>276</t>
  </si>
  <si>
    <t>43000141</t>
  </si>
  <si>
    <t>300,12</t>
  </si>
  <si>
    <t>6,00</t>
  </si>
  <si>
    <t>306,12</t>
  </si>
  <si>
    <t>277</t>
  </si>
  <si>
    <t>683,91</t>
  </si>
  <si>
    <t>13,68</t>
  </si>
  <si>
    <t>697,59</t>
  </si>
  <si>
    <t>278</t>
  </si>
  <si>
    <t>3.000,60</t>
  </si>
  <si>
    <t>60,01</t>
  </si>
  <si>
    <t>3.060,61</t>
  </si>
  <si>
    <t>279</t>
  </si>
  <si>
    <t>Total Serie  FA9</t>
  </si>
  <si>
    <t>530.931,60</t>
  </si>
  <si>
    <t>10.615,94</t>
  </si>
  <si>
    <t>541.547,54</t>
  </si>
  <si>
    <t>Desde la serie FV9/1 hasta la serie FV9/229</t>
  </si>
  <si>
    <t>138,00</t>
  </si>
  <si>
    <t>2,76</t>
  </si>
  <si>
    <t>140,76</t>
  </si>
  <si>
    <t>1.780,44</t>
  </si>
  <si>
    <t>35,61</t>
  </si>
  <si>
    <t>1.816,05</t>
  </si>
  <si>
    <t>298,36</t>
  </si>
  <si>
    <t>304,33</t>
  </si>
  <si>
    <t>43000064</t>
  </si>
  <si>
    <t>19,32</t>
  </si>
  <si>
    <t>19,71</t>
  </si>
  <si>
    <t>170,00</t>
  </si>
  <si>
    <t>3,40</t>
  </si>
  <si>
    <t>173,40</t>
  </si>
  <si>
    <t>43000061</t>
  </si>
  <si>
    <t>144,90</t>
  </si>
  <si>
    <t>2,90</t>
  </si>
  <si>
    <t>147,80</t>
  </si>
  <si>
    <t>47,74</t>
  </si>
  <si>
    <t>0,95</t>
  </si>
  <si>
    <t>48,69</t>
  </si>
  <si>
    <t>1.559,00</t>
  </si>
  <si>
    <t>31,18</t>
  </si>
  <si>
    <t>1.590,18</t>
  </si>
  <si>
    <t>100,80</t>
  </si>
  <si>
    <t>102,82</t>
  </si>
  <si>
    <t>19,40</t>
  </si>
  <si>
    <t>19,79</t>
  </si>
  <si>
    <t>29,10</t>
  </si>
  <si>
    <t>0,58</t>
  </si>
  <si>
    <t>29,68</t>
  </si>
  <si>
    <t>675,60</t>
  </si>
  <si>
    <t>13,51</t>
  </si>
  <si>
    <t>689,11</t>
  </si>
  <si>
    <t>-4.165,74</t>
  </si>
  <si>
    <t>-83,31</t>
  </si>
  <si>
    <t>-4.249,05</t>
  </si>
  <si>
    <t>574,26</t>
  </si>
  <si>
    <t>11,49</t>
  </si>
  <si>
    <t>585,75</t>
  </si>
  <si>
    <t>605,16</t>
  </si>
  <si>
    <t>12,10</t>
  </si>
  <si>
    <t>617,26</t>
  </si>
  <si>
    <t>2.201,68</t>
  </si>
  <si>
    <t>44,03</t>
  </si>
  <si>
    <t>2.245,71</t>
  </si>
  <si>
    <t>44,00</t>
  </si>
  <si>
    <t>44,88</t>
  </si>
  <si>
    <t>6,65</t>
  </si>
  <si>
    <t>0,13</t>
  </si>
  <si>
    <t>6,78</t>
  </si>
  <si>
    <t>35,42</t>
  </si>
  <si>
    <t>0,71</t>
  </si>
  <si>
    <t>36,13</t>
  </si>
  <si>
    <t>38,50</t>
  </si>
  <si>
    <t>39,27</t>
  </si>
  <si>
    <t>15,40</t>
  </si>
  <si>
    <t>0,31</t>
  </si>
  <si>
    <t>15,71</t>
  </si>
  <si>
    <t>31,50</t>
  </si>
  <si>
    <t>32,13</t>
  </si>
  <si>
    <t>4.077,54</t>
  </si>
  <si>
    <t>81,55</t>
  </si>
  <si>
    <t>4.159,09</t>
  </si>
  <si>
    <t>43000067</t>
  </si>
  <si>
    <t>245,00</t>
  </si>
  <si>
    <t>4,90</t>
  </si>
  <si>
    <t>249,90</t>
  </si>
  <si>
    <t>526,50</t>
  </si>
  <si>
    <t>10,53</t>
  </si>
  <si>
    <t>537,03</t>
  </si>
  <si>
    <t>1.689,70</t>
  </si>
  <si>
    <t>33,79</t>
  </si>
  <si>
    <t>1.723,49</t>
  </si>
  <si>
    <t>47,60</t>
  </si>
  <si>
    <t>48,55</t>
  </si>
  <si>
    <t>65,70</t>
  </si>
  <si>
    <t>1,31</t>
  </si>
  <si>
    <t>67,01</t>
  </si>
  <si>
    <t>43000070</t>
  </si>
  <si>
    <t>255,00</t>
  </si>
  <si>
    <t>5,10</t>
  </si>
  <si>
    <t>260,10</t>
  </si>
  <si>
    <t>980,70</t>
  </si>
  <si>
    <t>19,61</t>
  </si>
  <si>
    <t>1.000,31</t>
  </si>
  <si>
    <t>506,88</t>
  </si>
  <si>
    <t>10,14</t>
  </si>
  <si>
    <t>517,02</t>
  </si>
  <si>
    <t>-2.011,90</t>
  </si>
  <si>
    <t>-40,24</t>
  </si>
  <si>
    <t>-2.052,14</t>
  </si>
  <si>
    <t>286,44</t>
  </si>
  <si>
    <t>5,73</t>
  </si>
  <si>
    <t>292,17</t>
  </si>
  <si>
    <t>40,65</t>
  </si>
  <si>
    <t>41,46</t>
  </si>
  <si>
    <t>180,00</t>
  </si>
  <si>
    <t>3,60</t>
  </si>
  <si>
    <t>183,60</t>
  </si>
  <si>
    <t>46,00</t>
  </si>
  <si>
    <t>46,92</t>
  </si>
  <si>
    <t>84,48</t>
  </si>
  <si>
    <t>1,69</t>
  </si>
  <si>
    <t>86,17</t>
  </si>
  <si>
    <t>19,80</t>
  </si>
  <si>
    <t>20,20</t>
  </si>
  <si>
    <t>620,40</t>
  </si>
  <si>
    <t>12,41</t>
  </si>
  <si>
    <t>632,81</t>
  </si>
  <si>
    <t>43000048</t>
  </si>
  <si>
    <t>16,51</t>
  </si>
  <si>
    <t>16,84</t>
  </si>
  <si>
    <t>43000071</t>
  </si>
  <si>
    <t>2.863,04</t>
  </si>
  <si>
    <t>57,26</t>
  </si>
  <si>
    <t>2.920,30</t>
  </si>
  <si>
    <t>411,00</t>
  </si>
  <si>
    <t>8,22</t>
  </si>
  <si>
    <t>419,22</t>
  </si>
  <si>
    <t>1.532,52</t>
  </si>
  <si>
    <t>30,65</t>
  </si>
  <si>
    <t>1.563,17</t>
  </si>
  <si>
    <t>1.402,14</t>
  </si>
  <si>
    <t>28,04</t>
  </si>
  <si>
    <t>1.430,18</t>
  </si>
  <si>
    <t>43000068</t>
  </si>
  <si>
    <t>540,00</t>
  </si>
  <si>
    <t>10,80</t>
  </si>
  <si>
    <t>550,80</t>
  </si>
  <si>
    <t>1.402,04</t>
  </si>
  <si>
    <t>1.430,08</t>
  </si>
  <si>
    <t>43000073</t>
  </si>
  <si>
    <t>9,24</t>
  </si>
  <si>
    <t>0,18</t>
  </si>
  <si>
    <t>9,42</t>
  </si>
  <si>
    <t>120,12</t>
  </si>
  <si>
    <t>2,40</t>
  </si>
  <si>
    <t>122,52</t>
  </si>
  <si>
    <t>37,80</t>
  </si>
  <si>
    <t>38,56</t>
  </si>
  <si>
    <t>76,00</t>
  </si>
  <si>
    <t>1,52</t>
  </si>
  <si>
    <t>77,52</t>
  </si>
  <si>
    <t>448,31</t>
  </si>
  <si>
    <t>8,97</t>
  </si>
  <si>
    <t>457,28</t>
  </si>
  <si>
    <t>209,22</t>
  </si>
  <si>
    <t>4,18</t>
  </si>
  <si>
    <t>213,40</t>
  </si>
  <si>
    <t>966,60</t>
  </si>
  <si>
    <t>19,33</t>
  </si>
  <si>
    <t>985,93</t>
  </si>
  <si>
    <t>43000078</t>
  </si>
  <si>
    <t>925,56</t>
  </si>
  <si>
    <t>18,51</t>
  </si>
  <si>
    <t>944,07</t>
  </si>
  <si>
    <t>43000076</t>
  </si>
  <si>
    <t>228,00</t>
  </si>
  <si>
    <t>232,56</t>
  </si>
  <si>
    <t>1.232,20</t>
  </si>
  <si>
    <t>24,64</t>
  </si>
  <si>
    <t>1.256,84</t>
  </si>
  <si>
    <t>70,00</t>
  </si>
  <si>
    <t>1,40</t>
  </si>
  <si>
    <t>71,40</t>
  </si>
  <si>
    <t>1.344,00</t>
  </si>
  <si>
    <t>26,88</t>
  </si>
  <si>
    <t>1.370,88</t>
  </si>
  <si>
    <t>496,80</t>
  </si>
  <si>
    <t>506,74</t>
  </si>
  <si>
    <t>2.235,80</t>
  </si>
  <si>
    <t>44,72</t>
  </si>
  <si>
    <t>2.280,52</t>
  </si>
  <si>
    <t>245,70</t>
  </si>
  <si>
    <t>4,91</t>
  </si>
  <si>
    <t>250,61</t>
  </si>
  <si>
    <t>4.430,16</t>
  </si>
  <si>
    <t>88,60</t>
  </si>
  <si>
    <t>4.518,76</t>
  </si>
  <si>
    <t>304,00</t>
  </si>
  <si>
    <t>6,08</t>
  </si>
  <si>
    <t>310,08</t>
  </si>
  <si>
    <t>87,12</t>
  </si>
  <si>
    <t>1,74</t>
  </si>
  <si>
    <t>88,86</t>
  </si>
  <si>
    <t>676,80</t>
  </si>
  <si>
    <t>13,54</t>
  </si>
  <si>
    <t>690,34</t>
  </si>
  <si>
    <t>694,10</t>
  </si>
  <si>
    <t>13,88</t>
  </si>
  <si>
    <t>707,98</t>
  </si>
  <si>
    <t>77,60</t>
  </si>
  <si>
    <t>79,15</t>
  </si>
  <si>
    <t>294,92</t>
  </si>
  <si>
    <t>5,90</t>
  </si>
  <si>
    <t>300,82</t>
  </si>
  <si>
    <t>138,84</t>
  </si>
  <si>
    <t>2,78</t>
  </si>
  <si>
    <t>141,62</t>
  </si>
  <si>
    <t>43000074</t>
  </si>
  <si>
    <t>332,50</t>
  </si>
  <si>
    <t>339,15</t>
  </si>
  <si>
    <t>475,20</t>
  </si>
  <si>
    <t>9,50</t>
  </si>
  <si>
    <t>484,70</t>
  </si>
  <si>
    <t>531,60</t>
  </si>
  <si>
    <t>10,63</t>
  </si>
  <si>
    <t>542,23</t>
  </si>
  <si>
    <t>873,08</t>
  </si>
  <si>
    <t>17,46</t>
  </si>
  <si>
    <t>890,54</t>
  </si>
  <si>
    <t>550,44</t>
  </si>
  <si>
    <t>561,45</t>
  </si>
  <si>
    <t>43000075</t>
  </si>
  <si>
    <t>817,35</t>
  </si>
  <si>
    <t>16,35</t>
  </si>
  <si>
    <t>833,70</t>
  </si>
  <si>
    <t>2.476,10</t>
  </si>
  <si>
    <t>49,52</t>
  </si>
  <si>
    <t>2.525,62</t>
  </si>
  <si>
    <t>149,60</t>
  </si>
  <si>
    <t>2,99</t>
  </si>
  <si>
    <t>152,59</t>
  </si>
  <si>
    <t>644,64</t>
  </si>
  <si>
    <t>12,89</t>
  </si>
  <si>
    <t>657,53</t>
  </si>
  <si>
    <t>36,96</t>
  </si>
  <si>
    <t>37,70</t>
  </si>
  <si>
    <t>57,60</t>
  </si>
  <si>
    <t>1,15</t>
  </si>
  <si>
    <t>58,75</t>
  </si>
  <si>
    <t>858,96</t>
  </si>
  <si>
    <t>876,14</t>
  </si>
  <si>
    <t>99,00</t>
  </si>
  <si>
    <t>100,98</t>
  </si>
  <si>
    <t>43,42</t>
  </si>
  <si>
    <t>0,87</t>
  </si>
  <si>
    <t>44,29</t>
  </si>
  <si>
    <t>0,61</t>
  </si>
  <si>
    <t>31,21</t>
  </si>
  <si>
    <t>685,48</t>
  </si>
  <si>
    <t>13,71</t>
  </si>
  <si>
    <t>699,19</t>
  </si>
  <si>
    <t>66,00</t>
  </si>
  <si>
    <t>67,32</t>
  </si>
  <si>
    <t>1.159,20</t>
  </si>
  <si>
    <t>23,18</t>
  </si>
  <si>
    <t>1.182,38</t>
  </si>
  <si>
    <t>43000079</t>
  </si>
  <si>
    <t>1.111,44</t>
  </si>
  <si>
    <t>22,23</t>
  </si>
  <si>
    <t>1.133,67</t>
  </si>
  <si>
    <t>195,48</t>
  </si>
  <si>
    <t>3,91</t>
  </si>
  <si>
    <t>199,39</t>
  </si>
  <si>
    <t>43000083</t>
  </si>
  <si>
    <t>1.554,40</t>
  </si>
  <si>
    <t>31,09</t>
  </si>
  <si>
    <t>1.585,49</t>
  </si>
  <si>
    <t>342,00</t>
  </si>
  <si>
    <t>348,84</t>
  </si>
  <si>
    <t>1.539,60</t>
  </si>
  <si>
    <t>30,79</t>
  </si>
  <si>
    <t>1.570,39</t>
  </si>
  <si>
    <t>95,48</t>
  </si>
  <si>
    <t>1,91</t>
  </si>
  <si>
    <t>97,39</t>
  </si>
  <si>
    <t>1.626,56</t>
  </si>
  <si>
    <t>32,53</t>
  </si>
  <si>
    <t>1.659,09</t>
  </si>
  <si>
    <t>1.216,06</t>
  </si>
  <si>
    <t>24,32</t>
  </si>
  <si>
    <t>1.240,38</t>
  </si>
  <si>
    <t>135,00</t>
  </si>
  <si>
    <t>2,70</t>
  </si>
  <si>
    <t>137,70</t>
  </si>
  <si>
    <t>592,20</t>
  </si>
  <si>
    <t>11,84</t>
  </si>
  <si>
    <t>604,04</t>
  </si>
  <si>
    <t>1.352,50</t>
  </si>
  <si>
    <t>27,05</t>
  </si>
  <si>
    <t>1.379,55</t>
  </si>
  <si>
    <t>43000082</t>
  </si>
  <si>
    <t>1.478,62</t>
  </si>
  <si>
    <t>29,57</t>
  </si>
  <si>
    <t>1.508,19</t>
  </si>
  <si>
    <t>1.360,40</t>
  </si>
  <si>
    <t>27,21</t>
  </si>
  <si>
    <t>1.387,61</t>
  </si>
  <si>
    <t>5.112,64</t>
  </si>
  <si>
    <t>102,25</t>
  </si>
  <si>
    <t>5.214,89</t>
  </si>
  <si>
    <t>1.182,80</t>
  </si>
  <si>
    <t>23,66</t>
  </si>
  <si>
    <t>1.206,46</t>
  </si>
  <si>
    <t>108,00</t>
  </si>
  <si>
    <t>2,16</t>
  </si>
  <si>
    <t>110,16</t>
  </si>
  <si>
    <t>43000085</t>
  </si>
  <si>
    <t>360,00</t>
  </si>
  <si>
    <t>367,20</t>
  </si>
  <si>
    <t>824,10</t>
  </si>
  <si>
    <t>16,48</t>
  </si>
  <si>
    <t>840,58</t>
  </si>
  <si>
    <t>0,51</t>
  </si>
  <si>
    <t>26,21</t>
  </si>
  <si>
    <t>1.014,60</t>
  </si>
  <si>
    <t>20,29</t>
  </si>
  <si>
    <t>1.034,89</t>
  </si>
  <si>
    <t>649,60</t>
  </si>
  <si>
    <t>12,99</t>
  </si>
  <si>
    <t>662,59</t>
  </si>
  <si>
    <t>43000088</t>
  </si>
  <si>
    <t>71,16</t>
  </si>
  <si>
    <t>72,58</t>
  </si>
  <si>
    <t>75,60</t>
  </si>
  <si>
    <t>77,11</t>
  </si>
  <si>
    <t>920,58</t>
  </si>
  <si>
    <t>18,41</t>
  </si>
  <si>
    <t>938,99</t>
  </si>
  <si>
    <t>26,70</t>
  </si>
  <si>
    <t>0,53</t>
  </si>
  <si>
    <t>27,23</t>
  </si>
  <si>
    <t>993,60</t>
  </si>
  <si>
    <t>19,87</t>
  </si>
  <si>
    <t>1.013,47</t>
  </si>
  <si>
    <t>43000087</t>
  </si>
  <si>
    <t>2.911,56</t>
  </si>
  <si>
    <t>58,23</t>
  </si>
  <si>
    <t>2.969,79</t>
  </si>
  <si>
    <t>43000086</t>
  </si>
  <si>
    <t>1.199,90</t>
  </si>
  <si>
    <t>24,00</t>
  </si>
  <si>
    <t>1.223,90</t>
  </si>
  <si>
    <t>137,78</t>
  </si>
  <si>
    <t>140,54</t>
  </si>
  <si>
    <t>4,75</t>
  </si>
  <si>
    <t>0,10</t>
  </si>
  <si>
    <t>4,85</t>
  </si>
  <si>
    <t>504,40</t>
  </si>
  <si>
    <t>10,09</t>
  </si>
  <si>
    <t>514,49</t>
  </si>
  <si>
    <t>725,20</t>
  </si>
  <si>
    <t>14,50</t>
  </si>
  <si>
    <t>739,70</t>
  </si>
  <si>
    <t>888,96</t>
  </si>
  <si>
    <t>17,78</t>
  </si>
  <si>
    <t>906,74</t>
  </si>
  <si>
    <t>1.386,88</t>
  </si>
  <si>
    <t>27,74</t>
  </si>
  <si>
    <t>1.414,62</t>
  </si>
  <si>
    <t>6.414,24</t>
  </si>
  <si>
    <t>128,28</t>
  </si>
  <si>
    <t>6.542,52</t>
  </si>
  <si>
    <t>112,80</t>
  </si>
  <si>
    <t>2,26</t>
  </si>
  <si>
    <t>115,06</t>
  </si>
  <si>
    <t>740,60</t>
  </si>
  <si>
    <t>14,81</t>
  </si>
  <si>
    <t>755,41</t>
  </si>
  <si>
    <t>405,02</t>
  </si>
  <si>
    <t>8,10</t>
  </si>
  <si>
    <t>413,12</t>
  </si>
  <si>
    <t>714,00</t>
  </si>
  <si>
    <t>14,28</t>
  </si>
  <si>
    <t>728,28</t>
  </si>
  <si>
    <t>969,00</t>
  </si>
  <si>
    <t>988,38</t>
  </si>
  <si>
    <t>231,64</t>
  </si>
  <si>
    <t>4,63</t>
  </si>
  <si>
    <t>236,27</t>
  </si>
  <si>
    <t>186,34</t>
  </si>
  <si>
    <t>3,73</t>
  </si>
  <si>
    <t>190,07</t>
  </si>
  <si>
    <t>3.600,46</t>
  </si>
  <si>
    <t>72,01</t>
  </si>
  <si>
    <t>3.672,47</t>
  </si>
  <si>
    <t>1.983,10</t>
  </si>
  <si>
    <t>39,66</t>
  </si>
  <si>
    <t>2.022,76</t>
  </si>
  <si>
    <t>43,75</t>
  </si>
  <si>
    <t>44,63</t>
  </si>
  <si>
    <t>1.850,94</t>
  </si>
  <si>
    <t>37,02</t>
  </si>
  <si>
    <t>1.887,96</t>
  </si>
  <si>
    <t>914,76</t>
  </si>
  <si>
    <t>18,30</t>
  </si>
  <si>
    <t>933,06</t>
  </si>
  <si>
    <t>639,84</t>
  </si>
  <si>
    <t>12,80</t>
  </si>
  <si>
    <t>652,64</t>
  </si>
  <si>
    <t>1.210,80</t>
  </si>
  <si>
    <t>24,22</t>
  </si>
  <si>
    <t>1.235,02</t>
  </si>
  <si>
    <t>1.505,02</t>
  </si>
  <si>
    <t>30,10</t>
  </si>
  <si>
    <t>1.535,12</t>
  </si>
  <si>
    <t>506,68</t>
  </si>
  <si>
    <t>10,13</t>
  </si>
  <si>
    <t>516,81</t>
  </si>
  <si>
    <t>71,25</t>
  </si>
  <si>
    <t>1,43</t>
  </si>
  <si>
    <t>72,68</t>
  </si>
  <si>
    <t>1.245,00</t>
  </si>
  <si>
    <t>24,90</t>
  </si>
  <si>
    <t>1.269,90</t>
  </si>
  <si>
    <t>598,50</t>
  </si>
  <si>
    <t>11,97</t>
  </si>
  <si>
    <t>610,47</t>
  </si>
  <si>
    <t>309,54</t>
  </si>
  <si>
    <t>315,73</t>
  </si>
  <si>
    <t>1.414,80</t>
  </si>
  <si>
    <t>28,30</t>
  </si>
  <si>
    <t>1.443,10</t>
  </si>
  <si>
    <t>43000097</t>
  </si>
  <si>
    <t>515,20</t>
  </si>
  <si>
    <t>10,30</t>
  </si>
  <si>
    <t>525,50</t>
  </si>
  <si>
    <t>1.623,72</t>
  </si>
  <si>
    <t>32,47</t>
  </si>
  <si>
    <t>1.656,19</t>
  </si>
  <si>
    <t>26,40</t>
  </si>
  <si>
    <t>26,93</t>
  </si>
  <si>
    <t>134,40</t>
  </si>
  <si>
    <t>2,69</t>
  </si>
  <si>
    <t>137,09</t>
  </si>
  <si>
    <t>932,28</t>
  </si>
  <si>
    <t>18,65</t>
  </si>
  <si>
    <t>950,93</t>
  </si>
  <si>
    <t>115,50</t>
  </si>
  <si>
    <t>2,31</t>
  </si>
  <si>
    <t>117,81</t>
  </si>
  <si>
    <t>174,00</t>
  </si>
  <si>
    <t>3,48</t>
  </si>
  <si>
    <t>177,48</t>
  </si>
  <si>
    <t>211,76</t>
  </si>
  <si>
    <t>4,24</t>
  </si>
  <si>
    <t>216,00</t>
  </si>
  <si>
    <t>51,63</t>
  </si>
  <si>
    <t>52,66</t>
  </si>
  <si>
    <t>1.948,08</t>
  </si>
  <si>
    <t>38,96</t>
  </si>
  <si>
    <t>1.987,04</t>
  </si>
  <si>
    <t>45,00</t>
  </si>
  <si>
    <t>45,90</t>
  </si>
  <si>
    <t>579,60</t>
  </si>
  <si>
    <t>11,59</t>
  </si>
  <si>
    <t>591,19</t>
  </si>
  <si>
    <t>2.578,48</t>
  </si>
  <si>
    <t>51,57</t>
  </si>
  <si>
    <t>2.630,05</t>
  </si>
  <si>
    <t>815,82</t>
  </si>
  <si>
    <t>16,32</t>
  </si>
  <si>
    <t>832,14</t>
  </si>
  <si>
    <t>1.785,42</t>
  </si>
  <si>
    <t>35,71</t>
  </si>
  <si>
    <t>1.821,13</t>
  </si>
  <si>
    <t>232,68</t>
  </si>
  <si>
    <t>237,33</t>
  </si>
  <si>
    <t>1.786,24</t>
  </si>
  <si>
    <t>35,72</t>
  </si>
  <si>
    <t>1.821,96</t>
  </si>
  <si>
    <t>2.902,52</t>
  </si>
  <si>
    <t>58,05</t>
  </si>
  <si>
    <t>2.960,57</t>
  </si>
  <si>
    <t>941,68</t>
  </si>
  <si>
    <t>18,83</t>
  </si>
  <si>
    <t>960,51</t>
  </si>
  <si>
    <t>883,20</t>
  </si>
  <si>
    <t>17,66</t>
  </si>
  <si>
    <t>900,86</t>
  </si>
  <si>
    <t>7.134,34</t>
  </si>
  <si>
    <t>142,69</t>
  </si>
  <si>
    <t>7.277,03</t>
  </si>
  <si>
    <t>-1.082,40</t>
  </si>
  <si>
    <t>-21,65</t>
  </si>
  <si>
    <t>-1.104,05</t>
  </si>
  <si>
    <t>1.459,24</t>
  </si>
  <si>
    <t>29,18</t>
  </si>
  <si>
    <t>1.488,42</t>
  </si>
  <si>
    <t>1.102,02</t>
  </si>
  <si>
    <t>22,04</t>
  </si>
  <si>
    <t>1.124,06</t>
  </si>
  <si>
    <t>43000092</t>
  </si>
  <si>
    <t>89,00</t>
  </si>
  <si>
    <t>1,78</t>
  </si>
  <si>
    <t>90,78</t>
  </si>
  <si>
    <t>1.624,32</t>
  </si>
  <si>
    <t>32,49</t>
  </si>
  <si>
    <t>1.656,81</t>
  </si>
  <si>
    <t>102,00</t>
  </si>
  <si>
    <t>2,04</t>
  </si>
  <si>
    <t>104,04</t>
  </si>
  <si>
    <t>163,32</t>
  </si>
  <si>
    <t>3,27</t>
  </si>
  <si>
    <t>166,59</t>
  </si>
  <si>
    <t>26,56</t>
  </si>
  <si>
    <t>27,09</t>
  </si>
  <si>
    <t>37,38</t>
  </si>
  <si>
    <t>0,75</t>
  </si>
  <si>
    <t>38,13</t>
  </si>
  <si>
    <t>106,50</t>
  </si>
  <si>
    <t>2,13</t>
  </si>
  <si>
    <t>108,63</t>
  </si>
  <si>
    <t>129,36</t>
  </si>
  <si>
    <t>2,59</t>
  </si>
  <si>
    <t>131,95</t>
  </si>
  <si>
    <t>144,00</t>
  </si>
  <si>
    <t>2,88</t>
  </si>
  <si>
    <t>146,88</t>
  </si>
  <si>
    <t>48,00</t>
  </si>
  <si>
    <t>0,96</t>
  </si>
  <si>
    <t>48,96</t>
  </si>
  <si>
    <t>415,56</t>
  </si>
  <si>
    <t>8,31</t>
  </si>
  <si>
    <t>423,87</t>
  </si>
  <si>
    <t>1.177,60</t>
  </si>
  <si>
    <t>23,55</t>
  </si>
  <si>
    <t>1.201,15</t>
  </si>
  <si>
    <t>909,00</t>
  </si>
  <si>
    <t>18,18</t>
  </si>
  <si>
    <t>927,18</t>
  </si>
  <si>
    <t>187,20</t>
  </si>
  <si>
    <t>3,74</t>
  </si>
  <si>
    <t>190,94</t>
  </si>
  <si>
    <t>43000100</t>
  </si>
  <si>
    <t>144,28</t>
  </si>
  <si>
    <t>147,17</t>
  </si>
  <si>
    <t>2.251,80</t>
  </si>
  <si>
    <t>45,04</t>
  </si>
  <si>
    <t>2.296,84</t>
  </si>
  <si>
    <t>990,24</t>
  </si>
  <si>
    <t>1.010,04</t>
  </si>
  <si>
    <t>43000094</t>
  </si>
  <si>
    <t>1.206,24</t>
  </si>
  <si>
    <t>24,12</t>
  </si>
  <si>
    <t>1.230,36</t>
  </si>
  <si>
    <t>744,00</t>
  </si>
  <si>
    <t>14,88</t>
  </si>
  <si>
    <t>758,88</t>
  </si>
  <si>
    <t>151,20</t>
  </si>
  <si>
    <t>154,22</t>
  </si>
  <si>
    <t>1.769,90</t>
  </si>
  <si>
    <t>35,40</t>
  </si>
  <si>
    <t>1.805,30</t>
  </si>
  <si>
    <t>1.263,56</t>
  </si>
  <si>
    <t>25,27</t>
  </si>
  <si>
    <t>1.288,83</t>
  </si>
  <si>
    <t>2.308,20</t>
  </si>
  <si>
    <t>46,16</t>
  </si>
  <si>
    <t>2.354,36</t>
  </si>
  <si>
    <t>247,42</t>
  </si>
  <si>
    <t>252,37</t>
  </si>
  <si>
    <t>702,12</t>
  </si>
  <si>
    <t>716,16</t>
  </si>
  <si>
    <t>250,20</t>
  </si>
  <si>
    <t>5,00</t>
  </si>
  <si>
    <t>255,20</t>
  </si>
  <si>
    <t>1.569,50</t>
  </si>
  <si>
    <t>31,39</t>
  </si>
  <si>
    <t>1.600,89</t>
  </si>
  <si>
    <t>1.161,96</t>
  </si>
  <si>
    <t>23,24</t>
  </si>
  <si>
    <t>1.185,20</t>
  </si>
  <si>
    <t>304,96</t>
  </si>
  <si>
    <t>6,10</t>
  </si>
  <si>
    <t>311,06</t>
  </si>
  <si>
    <t>240,00</t>
  </si>
  <si>
    <t>4,80</t>
  </si>
  <si>
    <t>244,80</t>
  </si>
  <si>
    <t>1.580,88</t>
  </si>
  <si>
    <t>31,62</t>
  </si>
  <si>
    <t>1.612,50</t>
  </si>
  <si>
    <t>214,50</t>
  </si>
  <si>
    <t>4,29</t>
  </si>
  <si>
    <t>218,79</t>
  </si>
  <si>
    <t>82,80</t>
  </si>
  <si>
    <t>1,66</t>
  </si>
  <si>
    <t>84,46</t>
  </si>
  <si>
    <t>716,88</t>
  </si>
  <si>
    <t>14,34</t>
  </si>
  <si>
    <t>731,22</t>
  </si>
  <si>
    <t>150,00</t>
  </si>
  <si>
    <t>3,00</t>
  </si>
  <si>
    <t>153,00</t>
  </si>
  <si>
    <t>1.589,60</t>
  </si>
  <si>
    <t>31,79</t>
  </si>
  <si>
    <t>1.621,39</t>
  </si>
  <si>
    <t>2.952,08</t>
  </si>
  <si>
    <t>59,04</t>
  </si>
  <si>
    <t>3.011,12</t>
  </si>
  <si>
    <t>130,10</t>
  </si>
  <si>
    <t>2,60</t>
  </si>
  <si>
    <t>132,70</t>
  </si>
  <si>
    <t>Total Serie  FV9</t>
  </si>
  <si>
    <t>160.077,11</t>
  </si>
  <si>
    <t>3.201,49</t>
  </si>
  <si>
    <t>163.278,60</t>
  </si>
  <si>
    <t>Importe Bruto</t>
  </si>
  <si>
    <t>SERIE FA9 FACTURAS 2010</t>
  </si>
  <si>
    <t>SERIE FV9 FACTURAS 2010</t>
  </si>
  <si>
    <t>Sucursal 1 2010</t>
  </si>
  <si>
    <t>Sucursal 2 2010</t>
  </si>
  <si>
    <t>Agustin VALIDO Gómez</t>
  </si>
  <si>
    <t>CIRILO MACHIN Gómez</t>
  </si>
  <si>
    <t>FRANCISCO BRITO Gómez</t>
  </si>
  <si>
    <t>SERGIO Gómez Gómez</t>
  </si>
  <si>
    <t>CARLOS JAVIER NONATO Gómez</t>
  </si>
  <si>
    <t>IMELDO Gómez Gómez</t>
  </si>
  <si>
    <t>JOSE ELADIO Gómez RODRIGUEZ</t>
  </si>
  <si>
    <t>VICTOR NONATO Gómez</t>
  </si>
  <si>
    <t>ELIODORO RODRIGUEZ Gómez</t>
  </si>
  <si>
    <t xml:space="preserve">PEDRO Gómez GARCIA </t>
  </si>
  <si>
    <t>Sucursal</t>
  </si>
  <si>
    <t>FERRETERIA RODRIGUEZ &amp; Trinidad</t>
  </si>
  <si>
    <t>VICTOR NOE Trinidad RODRIGUEZ</t>
  </si>
  <si>
    <t>JOSE ARMANDO RODRIGUEZ Trinidad</t>
  </si>
  <si>
    <t>ANTONIO JAVIER GONZALEZ Trinidad</t>
  </si>
  <si>
    <t>DIEGO ANDRES DARIAS Trinidad</t>
  </si>
  <si>
    <t>FERRALLAS Los Compadres S.L.L</t>
  </si>
  <si>
    <t>AYUNTAMIENTO DE Central</t>
  </si>
  <si>
    <t>UTE Central</t>
  </si>
  <si>
    <t>ECHEDEY Central S.L</t>
  </si>
  <si>
    <t>Partas ELECTRICO</t>
  </si>
  <si>
    <t>Isaola S.L</t>
  </si>
  <si>
    <t>ROTURACIONES Y TTES Rasa, S.L</t>
  </si>
  <si>
    <t>AYUNTAMIENTO Sureste</t>
  </si>
  <si>
    <t>FRANCISCO JOSE GONZALEZ Ramos</t>
  </si>
  <si>
    <t>PEDRO Ramos MACHIN</t>
  </si>
  <si>
    <t>ARGELIO HERNANDEZ Ramos</t>
  </si>
  <si>
    <t>NAVARRO Benitez S.L</t>
  </si>
  <si>
    <t>AYUNTAMIENTO DE   Noroeste</t>
  </si>
  <si>
    <t>JOSE ALBERTO Noroeste</t>
  </si>
  <si>
    <t>Racasa C.B</t>
  </si>
  <si>
    <t>FRANCISCO JAVIER MONTESINO Moreno</t>
  </si>
  <si>
    <t>CARLOS Agustin S.L</t>
  </si>
  <si>
    <t>CONST.Trini Gómez S.L</t>
  </si>
  <si>
    <t>FRANCISCO PAZ Real</t>
  </si>
  <si>
    <t>PEDRO ANGEL Castro CAMACHO</t>
  </si>
  <si>
    <t>Alvaro HERNANDEZ RODRIGUEZ</t>
  </si>
  <si>
    <t>Alvaro FERRAZ RAMOS</t>
  </si>
  <si>
    <t>COMERCIAL Tarso, S.L</t>
  </si>
  <si>
    <t>OBRAS Tarso S.L</t>
  </si>
  <si>
    <t>Pericial S.A</t>
  </si>
  <si>
    <t xml:space="preserve">FRANCISCO JAVIER Ramos Armin         </t>
  </si>
  <si>
    <t>JESUS Armin Gómez</t>
  </si>
  <si>
    <t>ANTONIO Gómez Armin</t>
  </si>
  <si>
    <t>ANTONIO HERNANDEZ Armin</t>
  </si>
  <si>
    <t>CONST. ANTONIO RODRIGUEZ Armin La Piedra</t>
  </si>
  <si>
    <t xml:space="preserve">Salit, S.L </t>
  </si>
  <si>
    <t>DOMINGO JAVIER Pouzo HERNANDEZ</t>
  </si>
  <si>
    <t>CONSTRUCCIONES Garcia</t>
  </si>
  <si>
    <t>Gómez PIÑERO Junco</t>
  </si>
  <si>
    <t xml:space="preserve">Junco S.L </t>
  </si>
  <si>
    <t>PABLO MIGUEL Santana Luis</t>
  </si>
  <si>
    <t>ABEL Santana Luis</t>
  </si>
  <si>
    <t>CONSTRUCCIONES Parzasi S.L</t>
  </si>
  <si>
    <t>Tono FRANCISCO</t>
  </si>
  <si>
    <t>VICTOR REMON Moreno</t>
  </si>
  <si>
    <t>Gustavo Miranda RODRIGUEZ</t>
  </si>
  <si>
    <t>Gustavo FRANCISCO GONZALEZ</t>
  </si>
  <si>
    <t xml:space="preserve">Empresa INSULAR DE La Piedra </t>
  </si>
  <si>
    <t xml:space="preserve">AGROTUR Caser S.L.U </t>
  </si>
  <si>
    <t>Faser S.L</t>
  </si>
  <si>
    <t>Suso HERNANDEZ FELIPE</t>
  </si>
  <si>
    <t>ISMAEL Peleto</t>
  </si>
  <si>
    <t>Casiopea</t>
  </si>
  <si>
    <t>Salva BETANCOUR HERNANDEZ</t>
  </si>
  <si>
    <t>Alonso BRITO PEREZ</t>
  </si>
  <si>
    <t>Sades S.L</t>
  </si>
  <si>
    <t>JESUS Perin PEREZ</t>
  </si>
  <si>
    <t>NORBERTO PEREZ Perin</t>
  </si>
  <si>
    <t>GRACIANO Perin Alonso</t>
  </si>
  <si>
    <t>LAZARO GARCIA Armon</t>
  </si>
  <si>
    <t>HEMETERIO Frias Sole</t>
  </si>
  <si>
    <t>ALBERTO Garcia PAZ</t>
  </si>
  <si>
    <t>JORGE Garcia Garcia</t>
  </si>
  <si>
    <t>FERRETERIA Garcia Y Armon</t>
  </si>
  <si>
    <t>ABEL Garcia Garcia</t>
  </si>
  <si>
    <t>Isaca S.L</t>
  </si>
  <si>
    <t>Sallos S.L</t>
  </si>
  <si>
    <t>Gobierno Insular</t>
  </si>
  <si>
    <t>Callos  ELECTRICA S.L</t>
  </si>
  <si>
    <t xml:space="preserve"> Ana PEREZ, S.L</t>
  </si>
  <si>
    <t>Ana PIÑERO GONZALEZ</t>
  </si>
  <si>
    <t>Tamara GIL OBRAS S.L</t>
  </si>
  <si>
    <t>Tamara Y DORIDE CONSTRUCCIONES S.L</t>
  </si>
  <si>
    <t>Tamara ROBERTO PEREZ PEÑA</t>
  </si>
  <si>
    <t>CARLOS Benito, S.L</t>
  </si>
  <si>
    <t>AYUNTAMIENTO DE Noreste</t>
  </si>
  <si>
    <t>AYUNTAMIENTO DE Medianias</t>
  </si>
  <si>
    <t>Ortiz PEREZ S.A</t>
  </si>
  <si>
    <t>DOMINGO Ortiz PEREZ</t>
  </si>
  <si>
    <t xml:space="preserve">PALMACIO Ortiz Perin </t>
  </si>
  <si>
    <t>ANTONIO Luis Santana</t>
  </si>
  <si>
    <t>LUIS ANTONIO Luis Santana</t>
  </si>
  <si>
    <t>ALBERTO Gonzalez Gomez</t>
  </si>
  <si>
    <t>NAVARRO Benitez S.L.U</t>
  </si>
  <si>
    <t>CONSTRUCCIONES Sandro S.L</t>
  </si>
  <si>
    <t>CONSTRUCCIONES Kiko S.L</t>
  </si>
  <si>
    <t>AYUNTAMIENTO de Cumbres</t>
  </si>
  <si>
    <t>CONSTRUCCIONES Machado</t>
  </si>
  <si>
    <t xml:space="preserve">COMERCIAL Machado, S.L </t>
  </si>
  <si>
    <t>OBRAS Machado S.L</t>
  </si>
  <si>
    <t>CCDSACONSTRUCCION S.A</t>
  </si>
  <si>
    <t>yurena C.B</t>
  </si>
  <si>
    <t>APONEI MANUEL Tarcosa PEREZ</t>
  </si>
  <si>
    <t>Fitosalas S.L</t>
  </si>
  <si>
    <t>CONSTRUC.ANTONIO Garcia Perin</t>
  </si>
  <si>
    <t>Industria DE GOFIO S.L.U</t>
  </si>
  <si>
    <t>FortagasS.L</t>
  </si>
  <si>
    <t>CONSTRUCCIONES Masa S.L</t>
  </si>
  <si>
    <t>COMERCIAL Clasas, S.L</t>
  </si>
  <si>
    <t>UTE CARRETERA Los Perales</t>
  </si>
  <si>
    <t>CONSTRUCCIONES Prietos S.L</t>
  </si>
  <si>
    <t xml:space="preserve">jacinto S.L </t>
  </si>
  <si>
    <t>Domingo ALVAREZ</t>
  </si>
  <si>
    <t>CONST. Y PROM. Chano y TereS.L</t>
  </si>
  <si>
    <t>AYOZE Bello Gomez</t>
  </si>
  <si>
    <t>LUIS Garmin</t>
  </si>
  <si>
    <t>ANTONIO Glez Perez</t>
  </si>
  <si>
    <t>EMP. DE TRANSF. AG. Grapa</t>
  </si>
  <si>
    <t>MANUEL Perez Santiago</t>
  </si>
  <si>
    <t>Diario de Ventas (Sucursal 1)</t>
  </si>
  <si>
    <t>Diario de Ventas (Sucursal 2)</t>
  </si>
  <si>
    <t>Fecha</t>
  </si>
  <si>
    <t>CodigoCta</t>
  </si>
  <si>
    <t>Cliente</t>
  </si>
  <si>
    <t>Dto</t>
  </si>
  <si>
    <t>Gastos</t>
  </si>
  <si>
    <t>Base Impo</t>
  </si>
  <si>
    <t>Total</t>
  </si>
  <si>
    <t>Diario de Ventas Consolidado (Sucursal 1 y 2)</t>
  </si>
  <si>
    <t>Año</t>
  </si>
  <si>
    <t>Mes</t>
  </si>
  <si>
    <t>Quincena</t>
  </si>
  <si>
    <t>Diames</t>
  </si>
  <si>
    <t>Diasemana</t>
  </si>
  <si>
    <t>Semanadelaño</t>
  </si>
  <si>
    <t>Trimestre</t>
  </si>
  <si>
    <t>Ventas</t>
  </si>
  <si>
    <t>(Todas)</t>
  </si>
  <si>
    <t>%</t>
  </si>
  <si>
    <t>Evolución de las Vtas</t>
  </si>
  <si>
    <t>Análisis de Clientes / Sucursales</t>
  </si>
  <si>
    <t>Campos Programados</t>
  </si>
  <si>
    <t>Análisis de las Ventas</t>
  </si>
  <si>
    <t>Nº Fact.</t>
  </si>
  <si>
    <t>Promedio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</si>
</sst>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\ &quot;€&quot;"/>
  </numFmts>
  <fonts count="1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20.05"/>
      <color indexed="8"/>
      <name val="Times New Roman"/>
      <family val="1"/>
    </font>
    <font>
      <b/>
      <sz val="9.9499999999999993"/>
      <color indexed="8"/>
      <name val="Arial"/>
      <family val="2"/>
    </font>
    <font>
      <b/>
      <sz val="8.0500000000000007"/>
      <color indexed="8"/>
      <name val="Times New Roman"/>
      <family val="1"/>
    </font>
    <font>
      <b/>
      <sz val="7.9"/>
      <color indexed="8"/>
      <name val="Arial"/>
      <family val="2"/>
    </font>
    <font>
      <sz val="3.95"/>
      <color indexed="9"/>
      <name val="Arial"/>
      <family val="2"/>
    </font>
    <font>
      <sz val="8.0500000000000007"/>
      <color indexed="8"/>
      <name val="Arial"/>
      <family val="2"/>
    </font>
    <font>
      <sz val="9"/>
      <color indexed="9"/>
      <name val="Arial"/>
      <family val="2"/>
    </font>
    <font>
      <b/>
      <sz val="10"/>
      <color rgb="FFFF0000"/>
      <name val="MS Sans Serif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FFFF00"/>
      <name val="Arial"/>
      <family val="2"/>
    </font>
    <font>
      <b/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  <font>
      <sz val="8.5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14" fontId="3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pivotButton="1"/>
    <xf numFmtId="0" fontId="7" fillId="0" borderId="0" xfId="0" applyNumberFormat="1" applyFont="1"/>
    <xf numFmtId="164" fontId="7" fillId="0" borderId="0" xfId="0" applyNumberFormat="1" applyFont="1" applyAlignment="1">
      <alignment horizontal="right"/>
    </xf>
    <xf numFmtId="165" fontId="0" fillId="0" borderId="0" xfId="0" applyNumberForma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1" fontId="7" fillId="0" borderId="0" xfId="0" applyNumberFormat="1" applyFont="1" applyAlignment="1">
      <alignment horizontal="right"/>
    </xf>
    <xf numFmtId="0" fontId="15" fillId="0" borderId="0" xfId="0" pivotButton="1" applyFont="1"/>
    <xf numFmtId="165" fontId="15" fillId="0" borderId="0" xfId="0" applyNumberFormat="1" applyFont="1"/>
    <xf numFmtId="10" fontId="0" fillId="0" borderId="0" xfId="0" applyNumberFormat="1"/>
    <xf numFmtId="10" fontId="15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NumberFormat="1"/>
    <xf numFmtId="164" fontId="0" fillId="0" borderId="0" xfId="0" applyNumberFormat="1"/>
    <xf numFmtId="0" fontId="15" fillId="0" borderId="0" xfId="0" applyNumberFormat="1" applyFont="1"/>
    <xf numFmtId="164" fontId="15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0" fontId="14" fillId="3" borderId="0" xfId="1" applyFont="1" applyFill="1" applyAlignment="1">
      <alignment horizontal="left" vertical="center" wrapText="1"/>
    </xf>
    <xf numFmtId="0" fontId="0" fillId="4" borderId="0" xfId="0" applyFill="1"/>
  </cellXfs>
  <cellStyles count="2">
    <cellStyle name="Normal" xfId="0" builtinId="0"/>
    <cellStyle name="Normal 2" xfId="1"/>
  </cellStyles>
  <dxfs count="40"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8.5"/>
      </font>
    </dxf>
    <dxf>
      <font>
        <sz val="8.5"/>
      </font>
    </dxf>
    <dxf>
      <font>
        <sz val="8.5"/>
      </font>
    </dxf>
    <dxf>
      <font>
        <sz val="8.5"/>
      </font>
    </dxf>
    <dxf>
      <numFmt numFmtId="164" formatCode="#,##0.00\ &quot;€&quot;"/>
    </dxf>
    <dxf>
      <alignment horizontal="center" readingOrder="0"/>
    </dxf>
    <dxf>
      <alignment horizontal="center" readingOrder="0"/>
    </dxf>
    <dxf>
      <font>
        <sz val="8.5"/>
      </font>
    </dxf>
    <dxf>
      <font>
        <sz val="8.5"/>
      </font>
    </dxf>
    <dxf>
      <font>
        <sz val="8.5"/>
      </font>
    </dxf>
    <dxf>
      <font>
        <sz val="8.5"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8.5"/>
      </font>
    </dxf>
    <dxf>
      <font>
        <sz val="8.5"/>
      </font>
    </dxf>
    <dxf>
      <font>
        <sz val="8.5"/>
      </font>
    </dxf>
    <dxf>
      <font>
        <sz val="8.5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64" formatCode="#,##0.00\ &quot;€&quot;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" formatCode="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64" formatCode="#,##0.00\ &quot;€&quot;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" formatCode="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" formatCode="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" formatCode="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" formatCode="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64" formatCode="#,##0.00\ &quot;€&quot;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64" formatCode="#,##0.00\ &quot;€&quot;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64" formatCode="#,##0.00\ &quot;€&quot;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64" formatCode="#,##0.00\ &quot;€&quot;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64" formatCode="#,##0.00\ &quot;€&quot;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64" formatCode="#,##0.00\ &quot;€&quot;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numFmt numFmtId="19" formatCode="dd/mm/yyyy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0500000000000007"/>
        <color indexed="8"/>
        <name val="Arial"/>
        <scheme val="none"/>
      </font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'Analisis I'!AnalisisIPeriodos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'Analisis I'!AnalisisIVentas1</c:f>
              <c:numCache>
                <c:formatCode>#,##0\ "€"</c:formatCode>
                <c:ptCount val="10"/>
                <c:pt idx="0">
                  <c:v>11682.87</c:v>
                </c:pt>
                <c:pt idx="1">
                  <c:v>37859.349999999991</c:v>
                </c:pt>
                <c:pt idx="2">
                  <c:v>56980.95</c:v>
                </c:pt>
                <c:pt idx="3">
                  <c:v>116215.26000000001</c:v>
                </c:pt>
                <c:pt idx="4">
                  <c:v>9217.48</c:v>
                </c:pt>
                <c:pt idx="5">
                  <c:v>59451.64</c:v>
                </c:pt>
                <c:pt idx="6">
                  <c:v>125164.20999999995</c:v>
                </c:pt>
                <c:pt idx="7">
                  <c:v>6398.8600000000006</c:v>
                </c:pt>
                <c:pt idx="8">
                  <c:v>52328.28</c:v>
                </c:pt>
                <c:pt idx="9">
                  <c:v>55632.7</c:v>
                </c:pt>
              </c:numCache>
            </c:numRef>
          </c:val>
          <c:smooth val="1"/>
        </c:ser>
        <c:ser>
          <c:idx val="1"/>
          <c:order val="1"/>
          <c:marker>
            <c:symbol val="none"/>
          </c:marker>
          <c:val>
            <c:numRef>
              <c:f>'Analisis I'!AnalisisIVentas2</c:f>
              <c:numCache>
                <c:formatCode>#,##0\ "€"</c:formatCode>
                <c:ptCount val="10"/>
                <c:pt idx="0">
                  <c:v>8294.5600000000013</c:v>
                </c:pt>
                <c:pt idx="1">
                  <c:v>12169.05</c:v>
                </c:pt>
                <c:pt idx="2">
                  <c:v>22385.399999999998</c:v>
                </c:pt>
                <c:pt idx="3">
                  <c:v>21973.040000000001</c:v>
                </c:pt>
                <c:pt idx="4">
                  <c:v>3090.96</c:v>
                </c:pt>
                <c:pt idx="5">
                  <c:v>19217.07</c:v>
                </c:pt>
                <c:pt idx="6">
                  <c:v>43378.43</c:v>
                </c:pt>
                <c:pt idx="7">
                  <c:v>11603.52</c:v>
                </c:pt>
                <c:pt idx="8">
                  <c:v>17965.079999999994</c:v>
                </c:pt>
              </c:numCache>
            </c:numRef>
          </c:val>
          <c:smooth val="1"/>
        </c:ser>
        <c:marker val="1"/>
        <c:axId val="136681344"/>
        <c:axId val="136682880"/>
      </c:lineChart>
      <c:catAx>
        <c:axId val="136681344"/>
        <c:scaling>
          <c:orientation val="minMax"/>
        </c:scaling>
        <c:axPos val="b"/>
        <c:numFmt formatCode="0" sourceLinked="1"/>
        <c:tickLblPos val="nextTo"/>
        <c:crossAx val="136682880"/>
        <c:crosses val="autoZero"/>
        <c:auto val="1"/>
        <c:lblAlgn val="ctr"/>
        <c:lblOffset val="100"/>
      </c:catAx>
      <c:valAx>
        <c:axId val="136682880"/>
        <c:scaling>
          <c:orientation val="minMax"/>
        </c:scaling>
        <c:axPos val="l"/>
        <c:numFmt formatCode="#,##0\ &quot;€&quot;" sourceLinked="1"/>
        <c:tickLblPos val="nextTo"/>
        <c:crossAx val="136681344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1.0859277949372352E-2"/>
          <c:y val="1.4184397163120565E-2"/>
        </c:manualLayout>
      </c:layout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'Analisis I'!$Q$8</c:f>
              <c:strCache>
                <c:ptCount val="1"/>
                <c:pt idx="0">
                  <c:v>Ventas</c:v>
                </c:pt>
              </c:strCache>
            </c:strRef>
          </c:tx>
          <c:marker>
            <c:symbol val="none"/>
          </c:marker>
          <c:cat>
            <c:numRef>
              <c:f>'Analisis I'!VentasPeriodo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'Analisis I'!VentasVtas</c:f>
              <c:numCache>
                <c:formatCode>#,##0\ "€"</c:formatCode>
                <c:ptCount val="10"/>
                <c:pt idx="0">
                  <c:v>19977.43</c:v>
                </c:pt>
                <c:pt idx="1">
                  <c:v>50028.399999999987</c:v>
                </c:pt>
                <c:pt idx="2">
                  <c:v>79366.350000000035</c:v>
                </c:pt>
                <c:pt idx="3">
                  <c:v>138188.30000000002</c:v>
                </c:pt>
                <c:pt idx="4">
                  <c:v>12308.44</c:v>
                </c:pt>
                <c:pt idx="5">
                  <c:v>78668.710000000006</c:v>
                </c:pt>
                <c:pt idx="6">
                  <c:v>168542.63999999993</c:v>
                </c:pt>
                <c:pt idx="7">
                  <c:v>18002.38</c:v>
                </c:pt>
                <c:pt idx="8">
                  <c:v>70293.36</c:v>
                </c:pt>
                <c:pt idx="9">
                  <c:v>55632.7</c:v>
                </c:pt>
              </c:numCache>
            </c:numRef>
          </c:val>
          <c:smooth val="1"/>
        </c:ser>
        <c:marker val="1"/>
        <c:axId val="136699264"/>
        <c:axId val="137049216"/>
      </c:lineChart>
      <c:catAx>
        <c:axId val="136699264"/>
        <c:scaling>
          <c:orientation val="minMax"/>
        </c:scaling>
        <c:axPos val="b"/>
        <c:numFmt formatCode="0" sourceLinked="1"/>
        <c:tickLblPos val="nextTo"/>
        <c:crossAx val="137049216"/>
        <c:crosses val="autoZero"/>
        <c:auto val="1"/>
        <c:lblAlgn val="ctr"/>
        <c:lblOffset val="100"/>
      </c:catAx>
      <c:valAx>
        <c:axId val="137049216"/>
        <c:scaling>
          <c:orientation val="minMax"/>
        </c:scaling>
        <c:delete val="1"/>
        <c:axPos val="l"/>
        <c:numFmt formatCode="#,##0\ &quot;€&quot;" sourceLinked="1"/>
        <c:tickLblPos val="none"/>
        <c:crossAx val="136699264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2872299802303719"/>
          <c:y val="1.4184397163120565E-2"/>
        </c:manualLayout>
      </c:layout>
      <c:txPr>
        <a:bodyPr/>
        <a:lstStyle/>
        <a:p>
          <a:pPr>
            <a:defRPr sz="800">
              <a:solidFill>
                <a:schemeClr val="accent2"/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2.7010435850214856E-2"/>
          <c:y val="1.7801604586660705E-2"/>
          <c:w val="0.97053406998158376"/>
          <c:h val="0.93018893914856393"/>
        </c:manualLayout>
      </c:layout>
      <c:lineChart>
        <c:grouping val="standard"/>
        <c:ser>
          <c:idx val="0"/>
          <c:order val="0"/>
          <c:tx>
            <c:strRef>
              <c:f>'Analisis I'!$R$8</c:f>
              <c:strCache>
                <c:ptCount val="1"/>
                <c:pt idx="0">
                  <c:v>Nº Fact.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'Analisis I'!VentasPeriodo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'Analisis I'!VentasFact</c:f>
              <c:numCache>
                <c:formatCode>General</c:formatCode>
                <c:ptCount val="10"/>
                <c:pt idx="0">
                  <c:v>42</c:v>
                </c:pt>
                <c:pt idx="1">
                  <c:v>61</c:v>
                </c:pt>
                <c:pt idx="2">
                  <c:v>78</c:v>
                </c:pt>
                <c:pt idx="3">
                  <c:v>47</c:v>
                </c:pt>
                <c:pt idx="4">
                  <c:v>28</c:v>
                </c:pt>
                <c:pt idx="5">
                  <c:v>50</c:v>
                </c:pt>
                <c:pt idx="6">
                  <c:v>97</c:v>
                </c:pt>
                <c:pt idx="7">
                  <c:v>25</c:v>
                </c:pt>
                <c:pt idx="8">
                  <c:v>52</c:v>
                </c:pt>
                <c:pt idx="9">
                  <c:v>25</c:v>
                </c:pt>
              </c:numCache>
            </c:numRef>
          </c:val>
          <c:smooth val="1"/>
        </c:ser>
        <c:marker val="1"/>
        <c:axId val="137085312"/>
        <c:axId val="137086848"/>
      </c:lineChart>
      <c:catAx>
        <c:axId val="137085312"/>
        <c:scaling>
          <c:orientation val="minMax"/>
        </c:scaling>
        <c:delete val="1"/>
        <c:axPos val="b"/>
        <c:numFmt formatCode="0" sourceLinked="1"/>
        <c:tickLblPos val="none"/>
        <c:crossAx val="137086848"/>
        <c:crosses val="autoZero"/>
        <c:auto val="1"/>
        <c:lblAlgn val="ctr"/>
        <c:lblOffset val="100"/>
      </c:catAx>
      <c:valAx>
        <c:axId val="137086848"/>
        <c:scaling>
          <c:orientation val="minMax"/>
        </c:scaling>
        <c:delete val="1"/>
        <c:axPos val="l"/>
        <c:numFmt formatCode="General" sourceLinked="1"/>
        <c:tickLblPos val="none"/>
        <c:crossAx val="137085312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2171207880782858"/>
          <c:y val="1.8912529550827426E-2"/>
        </c:manualLayout>
      </c:layout>
      <c:txPr>
        <a:bodyPr/>
        <a:lstStyle/>
        <a:p>
          <a:pPr>
            <a:defRPr sz="800">
              <a:solidFill>
                <a:schemeClr val="accent3"/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2.7010435850214856E-2"/>
          <c:y val="3.6172074235401377E-3"/>
          <c:w val="0.94597912829957054"/>
          <c:h val="0.94437333631168452"/>
        </c:manualLayout>
      </c:layout>
      <c:lineChart>
        <c:grouping val="standard"/>
        <c:ser>
          <c:idx val="0"/>
          <c:order val="0"/>
          <c:tx>
            <c:strRef>
              <c:f>'Analisis I'!$S$8</c:f>
              <c:strCache>
                <c:ptCount val="1"/>
                <c:pt idx="0">
                  <c:v>Promedio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'Analisis I'!VentasPeriodo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'Analisis I'!VtasPromedio</c:f>
              <c:numCache>
                <c:formatCode>#,##0.00\ "€"</c:formatCode>
                <c:ptCount val="10"/>
                <c:pt idx="0">
                  <c:v>475.65309523809526</c:v>
                </c:pt>
                <c:pt idx="1">
                  <c:v>820.13770491803257</c:v>
                </c:pt>
                <c:pt idx="2">
                  <c:v>1017.5173076923081</c:v>
                </c:pt>
                <c:pt idx="3">
                  <c:v>2940.1765957446814</c:v>
                </c:pt>
                <c:pt idx="4">
                  <c:v>439.58714285714285</c:v>
                </c:pt>
                <c:pt idx="5">
                  <c:v>1573.3742000000002</c:v>
                </c:pt>
                <c:pt idx="6">
                  <c:v>1737.552989690721</c:v>
                </c:pt>
                <c:pt idx="7">
                  <c:v>720.09520000000009</c:v>
                </c:pt>
                <c:pt idx="8">
                  <c:v>1351.7953846153846</c:v>
                </c:pt>
                <c:pt idx="9">
                  <c:v>2225.308</c:v>
                </c:pt>
              </c:numCache>
            </c:numRef>
          </c:val>
          <c:smooth val="1"/>
        </c:ser>
        <c:marker val="1"/>
        <c:axId val="136729728"/>
        <c:axId val="136731264"/>
      </c:lineChart>
      <c:catAx>
        <c:axId val="136729728"/>
        <c:scaling>
          <c:orientation val="minMax"/>
        </c:scaling>
        <c:delete val="1"/>
        <c:axPos val="b"/>
        <c:numFmt formatCode="0" sourceLinked="1"/>
        <c:tickLblPos val="none"/>
        <c:crossAx val="136731264"/>
        <c:crosses val="autoZero"/>
        <c:auto val="1"/>
        <c:lblAlgn val="ctr"/>
        <c:lblOffset val="100"/>
      </c:catAx>
      <c:valAx>
        <c:axId val="136731264"/>
        <c:scaling>
          <c:orientation val="minMax"/>
        </c:scaling>
        <c:delete val="1"/>
        <c:axPos val="l"/>
        <c:numFmt formatCode="#,##0.00\ &quot;€&quot;" sourceLinked="1"/>
        <c:tickLblPos val="none"/>
        <c:crossAx val="136729728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152401</xdr:colOff>
      <xdr:row>1</xdr:row>
      <xdr:rowOff>38100</xdr:rowOff>
    </xdr:from>
    <xdr:to>
      <xdr:col>11</xdr:col>
      <xdr:colOff>466726</xdr:colOff>
      <xdr:row>17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2</xdr:row>
      <xdr:rowOff>19050</xdr:rowOff>
    </xdr:from>
    <xdr:to>
      <xdr:col>25</xdr:col>
      <xdr:colOff>676275</xdr:colOff>
      <xdr:row>18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2</xdr:row>
      <xdr:rowOff>19050</xdr:rowOff>
    </xdr:from>
    <xdr:to>
      <xdr:col>25</xdr:col>
      <xdr:colOff>676275</xdr:colOff>
      <xdr:row>18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2</xdr:row>
      <xdr:rowOff>9525</xdr:rowOff>
    </xdr:from>
    <xdr:to>
      <xdr:col>25</xdr:col>
      <xdr:colOff>685800</xdr:colOff>
      <xdr:row>18</xdr:row>
      <xdr:rowOff>104775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ggomez" refreshedDate="40316.535379629633" createdVersion="3" refreshedVersion="3" minRefreshableVersion="3" recordCount="505">
  <cacheSource type="worksheet">
    <worksheetSource name="Diariodevtas"/>
  </cacheSource>
  <cacheFields count="17">
    <cacheField name="Fecha" numFmtId="14">
      <sharedItems containsSemiMixedTypes="0" containsNonDate="0" containsDate="1" containsString="0" minDate="2010-01-08T00:00:00" maxDate="2010-10-03T00:00:00"/>
    </cacheField>
    <cacheField name="CodigoCta" numFmtId="0">
      <sharedItems containsSemiMixedTypes="0" containsString="0" containsNumber="1" containsInteger="1" minValue="43000001" maxValue="43000141"/>
    </cacheField>
    <cacheField name="Cliente" numFmtId="0">
      <sharedItems count="124">
        <s v="Agustin VALIDO Gómez"/>
        <s v="LUIS Garmin"/>
        <s v="MANUEL Perez Santiago"/>
        <s v="APONEI MANUEL Tarcosa PEREZ"/>
        <s v="FERRALLAS Los Compadres S.L.L"/>
        <s v="AYUNTAMIENTO DE Central"/>
        <s v="CIRILO MACHIN Gómez"/>
        <s v="MANOLO GARCIA           "/>
        <s v="AYUNTAMIENTO DE Medianias"/>
        <s v="Partas ELECTRICO"/>
        <s v="FERRETERIA RODRIGUEZ &amp; Trinidad"/>
        <s v="Isaola S.L"/>
        <s v="ROTURACIONES Y TTES Rasa, S.L"/>
        <s v="AYUNTAMIENTO Sureste"/>
        <s v="AYOZE Bello Gomez"/>
        <s v="FRANCISCO JAVIER Ramos Armin         "/>
        <s v="ABEL Garcia Garcia"/>
        <s v="NAVARRO Benitez S.L"/>
        <s v="DOMINGO Ortiz PEREZ"/>
        <s v="ALBERTO Gonzalez Gomez"/>
        <s v="AYUNTAMIENTO DE   Noroeste"/>
        <s v="NORBERTO PEREZ Perin"/>
        <s v="Callos  ELECTRICA S.L"/>
        <s v="FRANCISCO BRITO Gómez"/>
        <s v="UTE Central"/>
        <s v="VICTOR NOE Trinidad RODRIGUEZ"/>
        <s v="JOSE ARMANDO RODRIGUEZ Trinidad"/>
        <s v="COMERCIAL Tarso, S.L"/>
        <s v="CONST. ANTONIO RODRIGUEZ Armin La Piedra"/>
        <s v="Racasa C.B"/>
        <s v="Domingo ALVAREZ"/>
        <s v="CARLOS Agustin S.L"/>
        <s v="ANTONIO JAVIER GONZALEZ Trinidad"/>
        <s v="FRANCISCO JOSE GONZALEZ Ramos"/>
        <s v="CONSTRUCCIONES Machado"/>
        <s v="CARLOS Benito, S.L"/>
        <s v="FRANCISCO PAZ Real"/>
        <s v="PEDRO ANGEL Castro CAMACHO"/>
        <s v="SERGIO Gómez Gómez"/>
        <s v="Alvaro HERNANDEZ RODRIGUEZ"/>
        <s v="Pericial S.A"/>
        <s v="OBRAS Machado S.L"/>
        <s v="CONST.Trini Gómez S.L"/>
        <s v="Gómez PIÑERO Junco"/>
        <s v="Junco S.L "/>
        <s v="CARLOS JAVIER NONATO Gómez"/>
        <s v="ROBERTO ANTONIO CABRERA GONZALEZ"/>
        <s v="OBRAS Tarso S.L"/>
        <s v="IMELDO Gómez Gómez"/>
        <s v="FENANDO RODRIGUEZ FERNANDEZ"/>
        <s v="CONSTRUCCIONES Garcia"/>
        <s v="ECHEDEY Central S.L"/>
        <s v="FRANCISCO JAVIER MONTESINO Moreno"/>
        <s v="Salit, S.L "/>
        <s v="LUIS ANTONIO Luis Santana"/>
        <s v="JESUS Perin PEREZ"/>
        <s v="DOMINGO JAVIER Pouzo HERNANDEZ"/>
        <s v="JESUS Armin Gómez"/>
        <s v="JOSE ELADIO Gómez RODRIGUEZ"/>
        <s v="PABLO MIGUEL Santana Luis"/>
        <s v="CONSTRUCCIONES Parzasi S.L"/>
        <s v="PEDRO Ramos MACHIN"/>
        <s v="MIGUEL FERRAZ"/>
        <s v="Tono FRANCISCO"/>
        <s v="ABEL Santana Luis"/>
        <s v="ARGELIO HERNANDEZ Ramos"/>
        <s v="Sallos S.L"/>
        <s v="VICTOR NONATO Gómez"/>
        <s v="Gustavo Miranda RODRIGUEZ"/>
        <s v="VICTOR REMON Moreno"/>
        <s v="ELIODORO RODRIGUEZ Gómez"/>
        <s v="ANTONIO Gómez Armin"/>
        <s v="Gustavo FRANCISCO GONZALEZ"/>
        <s v="Empresa INSULAR DE La Piedra "/>
        <s v="PEDRO Gómez GARCIA "/>
        <s v="ARTEMIO FRANCISCO RODRIGUEZ"/>
        <s v="ALBERTO Garcia PAZ"/>
        <s v="ANTONIO HERNANDEZ Armin"/>
        <s v="AGROTUR Caser S.L.U "/>
        <s v="Faser S.L"/>
        <s v="Suso HERNANDEZ FELIPE"/>
        <s v="ISMAEL Peleto"/>
        <s v="Alvaro FERRAZ RAMOS"/>
        <s v="DIEGO ANDRES DARIAS Trinidad"/>
        <s v="Casiopea"/>
        <s v="Salva BETANCOUR HERNANDEZ"/>
        <s v="JOSE ALBERTO Noroeste"/>
        <s v="Sades S.L"/>
        <s v="HEMETERIO Frias Sole"/>
        <s v="Isaca S.L"/>
        <s v="Gobierno Insular"/>
        <s v="Ortiz PEREZ S.A"/>
        <s v=" Ana PEREZ, S.L"/>
        <s v="Tamara GIL OBRAS S.L"/>
        <s v="AYUNTAMIENTO DE Noreste"/>
        <s v="Ana PIÑERO GONZALEZ"/>
        <s v="JORGE Garcia Garcia"/>
        <s v="ANTONIO Luis Santana"/>
        <s v="NAVARRO Benitez S.L.U"/>
        <s v="CONSTRUCCIONES Sandro S.L"/>
        <s v="CONSTRUCCIONES Kiko S.L"/>
        <s v="AYUNTAMIENTO de Cumbres"/>
        <s v="COMERCIAL Machado, S.L "/>
        <s v="CCDSACONSTRUCCION S.A"/>
        <s v="yurena C.B"/>
        <s v="LAZARO GARCIA Armon"/>
        <s v="GRACIANO Perin Alonso"/>
        <s v="Alonso BRITO PEREZ"/>
        <s v="Fitosalas S.L"/>
        <s v="CONSTRUC.ANTONIO Garcia Perin"/>
        <s v="Industria DE GOFIO S.L.U"/>
        <s v="Tamara Y DORIDE CONSTRUCCIONES S.L"/>
        <s v="FortagasS.L"/>
        <s v="CONSTRUCCIONES Masa S.L"/>
        <s v="COMERCIAL Clasas, S.L"/>
        <s v="PALMACIO Ortiz Perin "/>
        <s v="UTE CARRETERA Los Perales"/>
        <s v="CONSTRUCCIONES Prietos S.L"/>
        <s v="jacinto S.L "/>
        <s v="CONST. Y PROM. Chano y TereS.L"/>
        <s v="FERRETERIA Garcia Y Armon"/>
        <s v="Tamara ROBERTO PEREZ PEÑA"/>
        <s v="ANTONIO Glez Perez"/>
        <s v="EMP. DE TRANSF. AG. Grapa"/>
      </sharedItems>
    </cacheField>
    <cacheField name="Importe Bruto" numFmtId="164">
      <sharedItems containsSemiMixedTypes="0" containsString="0" containsNumber="1" minValue="-6278.19" maxValue="49967.6"/>
    </cacheField>
    <cacheField name="Dto" numFmtId="164">
      <sharedItems containsSemiMixedTypes="0" containsString="0" containsNumber="1" containsInteger="1" minValue="0" maxValue="0"/>
    </cacheField>
    <cacheField name="Gastos" numFmtId="164">
      <sharedItems containsSemiMixedTypes="0" containsString="0" containsNumber="1" containsInteger="1" minValue="0" maxValue="0"/>
    </cacheField>
    <cacheField name="Base Impo" numFmtId="164">
      <sharedItems containsSemiMixedTypes="0" containsString="0" containsNumber="1" minValue="-6278.19" maxValue="49967.6"/>
    </cacheField>
    <cacheField name="IGIC" numFmtId="164">
      <sharedItems containsSemiMixedTypes="0" containsString="0" containsNumber="1" minValue="-125.56" maxValue="999.35"/>
    </cacheField>
    <cacheField name="Total" numFmtId="164">
      <sharedItems containsSemiMixedTypes="0" containsString="0" containsNumber="1" minValue="-6403.75" maxValue="50966.95"/>
    </cacheField>
    <cacheField name="Sucursal" numFmtId="0">
      <sharedItems containsSemiMixedTypes="0" containsString="0" containsNumber="1" containsInteger="1" minValue="1" maxValue="2" count="2">
        <n v="1"/>
        <n v="2"/>
      </sharedItems>
    </cacheField>
    <cacheField name="Año" numFmtId="1">
      <sharedItems containsSemiMixedTypes="0" containsString="0" containsNumber="1" containsInteger="1" minValue="2010" maxValue="2010" count="1">
        <n v="2010"/>
      </sharedItems>
    </cacheField>
    <cacheField name="Trimestre" numFmtId="1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Mes" numFmtId="1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Diames" numFmtId="1">
      <sharedItems containsSemiMixedTypes="0" containsString="0" containsNumber="1" containsInteger="1" minValue="1" maxValue="31"/>
    </cacheField>
    <cacheField name="Quincena" numFmtId="164">
      <sharedItems/>
    </cacheField>
    <cacheField name="Semanadelaño" numFmtId="1">
      <sharedItems containsSemiMixedTypes="0" containsString="0" containsNumber="1" containsInteger="1" minValue="2" maxValue="40" count="37">
        <n v="2"/>
        <n v="5"/>
        <n v="6"/>
        <n v="7"/>
        <n v="9"/>
        <n v="10"/>
        <n v="11"/>
        <n v="12"/>
        <n v="13"/>
        <n v="14"/>
        <n v="16"/>
        <n v="18"/>
        <n v="19"/>
        <n v="20"/>
        <n v="21"/>
        <n v="22"/>
        <n v="23"/>
        <n v="24"/>
        <n v="26"/>
        <n v="27"/>
        <n v="28"/>
        <n v="29"/>
        <n v="30"/>
        <n v="31"/>
        <n v="32"/>
        <n v="33"/>
        <n v="35"/>
        <n v="36"/>
        <n v="37"/>
        <n v="38"/>
        <n v="39"/>
        <n v="40"/>
        <n v="3"/>
        <n v="4"/>
        <n v="8"/>
        <n v="15"/>
        <n v="34"/>
      </sharedItems>
    </cacheField>
    <cacheField name="Diasemana" numFmtId="164">
      <sharedItems count="6">
        <s v="Viernes"/>
        <s v="Martes"/>
        <s v="Jueves"/>
        <s v="Sábado"/>
        <s v="Míercoles"/>
        <s v="Domingo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5">
  <r>
    <d v="2010-01-08T00:00:00"/>
    <n v="43000019"/>
    <x v="0"/>
    <n v="97.9"/>
    <n v="0"/>
    <n v="0"/>
    <n v="97.9"/>
    <n v="1.96"/>
    <n v="99.86"/>
    <x v="0"/>
    <x v="0"/>
    <x v="0"/>
    <x v="0"/>
    <n v="8"/>
    <s v="2º Quincena"/>
    <x v="0"/>
    <x v="0"/>
  </r>
  <r>
    <d v="2010-01-08T00:00:00"/>
    <n v="43000101"/>
    <x v="1"/>
    <n v="135.79"/>
    <n v="0"/>
    <n v="0"/>
    <n v="135.79"/>
    <n v="2.72"/>
    <n v="138.51"/>
    <x v="0"/>
    <x v="0"/>
    <x v="0"/>
    <x v="0"/>
    <n v="8"/>
    <s v="2º Quincena"/>
    <x v="0"/>
    <x v="0"/>
  </r>
  <r>
    <d v="2010-01-26T00:00:00"/>
    <n v="43000103"/>
    <x v="2"/>
    <n v="150.93"/>
    <n v="0"/>
    <n v="0"/>
    <n v="150.93"/>
    <n v="3.02"/>
    <n v="153.94999999999999"/>
    <x v="0"/>
    <x v="0"/>
    <x v="0"/>
    <x v="0"/>
    <n v="26"/>
    <s v="1º Quincena"/>
    <x v="1"/>
    <x v="1"/>
  </r>
  <r>
    <d v="2010-01-28T00:00:00"/>
    <n v="43000072"/>
    <x v="3"/>
    <n v="1291.4000000000001"/>
    <n v="0"/>
    <n v="0"/>
    <n v="1291.4000000000001"/>
    <n v="25.83"/>
    <n v="1317.23"/>
    <x v="0"/>
    <x v="0"/>
    <x v="0"/>
    <x v="0"/>
    <n v="28"/>
    <s v="1º Quincena"/>
    <x v="1"/>
    <x v="2"/>
  </r>
  <r>
    <d v="2010-01-28T00:00:00"/>
    <n v="43000098"/>
    <x v="4"/>
    <n v="162.47"/>
    <n v="0"/>
    <n v="0"/>
    <n v="162.47"/>
    <n v="3.25"/>
    <n v="165.72"/>
    <x v="0"/>
    <x v="0"/>
    <x v="0"/>
    <x v="0"/>
    <n v="28"/>
    <s v="1º Quincena"/>
    <x v="1"/>
    <x v="2"/>
  </r>
  <r>
    <d v="2010-01-28T00:00:00"/>
    <n v="43000017"/>
    <x v="5"/>
    <n v="2019.44"/>
    <n v="0"/>
    <n v="0"/>
    <n v="2019.44"/>
    <n v="40.39"/>
    <n v="2059.83"/>
    <x v="0"/>
    <x v="0"/>
    <x v="0"/>
    <x v="0"/>
    <n v="28"/>
    <s v="1º Quincena"/>
    <x v="1"/>
    <x v="2"/>
  </r>
  <r>
    <d v="2010-01-28T00:00:00"/>
    <n v="43000044"/>
    <x v="6"/>
    <n v="61.35"/>
    <n v="0"/>
    <n v="0"/>
    <n v="61.35"/>
    <n v="1.23"/>
    <n v="62.58"/>
    <x v="0"/>
    <x v="0"/>
    <x v="0"/>
    <x v="0"/>
    <n v="28"/>
    <s v="1º Quincena"/>
    <x v="1"/>
    <x v="2"/>
  </r>
  <r>
    <d v="2010-01-28T00:00:00"/>
    <n v="43000031"/>
    <x v="7"/>
    <n v="27.61"/>
    <n v="0"/>
    <n v="0"/>
    <n v="27.61"/>
    <n v="0.55000000000000004"/>
    <n v="28.16"/>
    <x v="0"/>
    <x v="0"/>
    <x v="0"/>
    <x v="0"/>
    <n v="28"/>
    <s v="1º Quincena"/>
    <x v="1"/>
    <x v="2"/>
  </r>
  <r>
    <d v="2010-01-28T00:00:00"/>
    <n v="43000101"/>
    <x v="1"/>
    <n v="309.27999999999997"/>
    <n v="0"/>
    <n v="0"/>
    <n v="309.27999999999997"/>
    <n v="6.19"/>
    <n v="315.47000000000003"/>
    <x v="0"/>
    <x v="0"/>
    <x v="0"/>
    <x v="0"/>
    <n v="28"/>
    <s v="1º Quincena"/>
    <x v="1"/>
    <x v="2"/>
  </r>
  <r>
    <d v="2010-01-28T00:00:00"/>
    <n v="43000062"/>
    <x v="8"/>
    <n v="196.02"/>
    <n v="0"/>
    <n v="0"/>
    <n v="196.02"/>
    <n v="3.92"/>
    <n v="199.94"/>
    <x v="0"/>
    <x v="0"/>
    <x v="0"/>
    <x v="0"/>
    <n v="28"/>
    <s v="1º Quincena"/>
    <x v="1"/>
    <x v="2"/>
  </r>
  <r>
    <d v="2010-01-28T00:00:00"/>
    <n v="43000084"/>
    <x v="9"/>
    <n v="31.8"/>
    <n v="0"/>
    <n v="0"/>
    <n v="31.8"/>
    <n v="0.64"/>
    <n v="32.44"/>
    <x v="0"/>
    <x v="0"/>
    <x v="0"/>
    <x v="0"/>
    <n v="28"/>
    <s v="1º Quincena"/>
    <x v="1"/>
    <x v="2"/>
  </r>
  <r>
    <d v="2010-01-28T00:00:00"/>
    <n v="43000012"/>
    <x v="10"/>
    <n v="228.14"/>
    <n v="0"/>
    <n v="0"/>
    <n v="228.14"/>
    <n v="4.5599999999999996"/>
    <n v="232.7"/>
    <x v="0"/>
    <x v="0"/>
    <x v="0"/>
    <x v="0"/>
    <n v="28"/>
    <s v="1º Quincena"/>
    <x v="1"/>
    <x v="2"/>
  </r>
  <r>
    <d v="2010-01-28T00:00:00"/>
    <n v="43000091"/>
    <x v="11"/>
    <n v="207.8"/>
    <n v="0"/>
    <n v="0"/>
    <n v="207.8"/>
    <n v="4.16"/>
    <n v="211.96"/>
    <x v="0"/>
    <x v="0"/>
    <x v="0"/>
    <x v="0"/>
    <n v="28"/>
    <s v="1º Quincena"/>
    <x v="1"/>
    <x v="2"/>
  </r>
  <r>
    <d v="2010-01-28T00:00:00"/>
    <n v="43000009"/>
    <x v="12"/>
    <n v="500.5"/>
    <n v="0"/>
    <n v="0"/>
    <n v="500.5"/>
    <n v="10.01"/>
    <n v="510.51"/>
    <x v="0"/>
    <x v="0"/>
    <x v="0"/>
    <x v="0"/>
    <n v="28"/>
    <s v="1º Quincena"/>
    <x v="1"/>
    <x v="2"/>
  </r>
  <r>
    <d v="2010-01-28T00:00:00"/>
    <n v="43000080"/>
    <x v="13"/>
    <n v="1190.2"/>
    <n v="0"/>
    <n v="0"/>
    <n v="1190.2"/>
    <n v="23.8"/>
    <n v="1214"/>
    <x v="0"/>
    <x v="0"/>
    <x v="0"/>
    <x v="0"/>
    <n v="28"/>
    <s v="1º Quincena"/>
    <x v="1"/>
    <x v="2"/>
  </r>
  <r>
    <d v="2010-01-28T00:00:00"/>
    <n v="43000102"/>
    <x v="14"/>
    <n v="146.68"/>
    <n v="0"/>
    <n v="0"/>
    <n v="146.68"/>
    <n v="2.93"/>
    <n v="149.61000000000001"/>
    <x v="0"/>
    <x v="0"/>
    <x v="0"/>
    <x v="0"/>
    <n v="28"/>
    <s v="1º Quincena"/>
    <x v="1"/>
    <x v="2"/>
  </r>
  <r>
    <d v="2010-01-28T00:00:00"/>
    <n v="43000013"/>
    <x v="15"/>
    <n v="118.98"/>
    <n v="0"/>
    <n v="0"/>
    <n v="118.98"/>
    <n v="2.38"/>
    <n v="121.36"/>
    <x v="0"/>
    <x v="0"/>
    <x v="0"/>
    <x v="0"/>
    <n v="28"/>
    <s v="1º Quincena"/>
    <x v="1"/>
    <x v="2"/>
  </r>
  <r>
    <d v="2010-01-28T00:00:00"/>
    <n v="43000096"/>
    <x v="16"/>
    <n v="344.78"/>
    <n v="0"/>
    <n v="0"/>
    <n v="344.78"/>
    <n v="6.9"/>
    <n v="351.68"/>
    <x v="0"/>
    <x v="0"/>
    <x v="0"/>
    <x v="0"/>
    <n v="28"/>
    <s v="1º Quincena"/>
    <x v="1"/>
    <x v="2"/>
  </r>
  <r>
    <d v="2010-01-28T00:00:00"/>
    <n v="43000001"/>
    <x v="17"/>
    <n v="554.5"/>
    <n v="0"/>
    <n v="0"/>
    <n v="554.5"/>
    <n v="11.09"/>
    <n v="565.59"/>
    <x v="0"/>
    <x v="0"/>
    <x v="0"/>
    <x v="0"/>
    <n v="28"/>
    <s v="1º Quincena"/>
    <x v="1"/>
    <x v="2"/>
  </r>
  <r>
    <d v="2010-01-28T00:00:00"/>
    <n v="43000011"/>
    <x v="18"/>
    <n v="1183.75"/>
    <n v="0"/>
    <n v="0"/>
    <n v="1183.75"/>
    <n v="23.68"/>
    <n v="1207.43"/>
    <x v="0"/>
    <x v="0"/>
    <x v="0"/>
    <x v="0"/>
    <n v="28"/>
    <s v="1º Quincena"/>
    <x v="1"/>
    <x v="2"/>
  </r>
  <r>
    <d v="2010-01-28T00:00:00"/>
    <n v="43000069"/>
    <x v="19"/>
    <n v="133.19999999999999"/>
    <n v="0"/>
    <n v="0"/>
    <n v="133.19999999999999"/>
    <n v="2.66"/>
    <n v="135.86000000000001"/>
    <x v="0"/>
    <x v="0"/>
    <x v="0"/>
    <x v="0"/>
    <n v="28"/>
    <s v="1º Quincena"/>
    <x v="1"/>
    <x v="2"/>
  </r>
  <r>
    <d v="2010-01-28T00:00:00"/>
    <n v="43000081"/>
    <x v="20"/>
    <n v="201"/>
    <n v="0"/>
    <n v="0"/>
    <n v="201"/>
    <n v="4.0199999999999996"/>
    <n v="205.02"/>
    <x v="0"/>
    <x v="0"/>
    <x v="0"/>
    <x v="0"/>
    <n v="28"/>
    <s v="1º Quincena"/>
    <x v="1"/>
    <x v="2"/>
  </r>
  <r>
    <d v="2010-01-28T00:00:00"/>
    <n v="43000003"/>
    <x v="21"/>
    <n v="600"/>
    <n v="0"/>
    <n v="0"/>
    <n v="600"/>
    <n v="12"/>
    <n v="612"/>
    <x v="0"/>
    <x v="0"/>
    <x v="0"/>
    <x v="0"/>
    <n v="28"/>
    <s v="1º Quincena"/>
    <x v="1"/>
    <x v="2"/>
  </r>
  <r>
    <d v="2010-01-30T00:00:00"/>
    <n v="43000055"/>
    <x v="22"/>
    <n v="1789.35"/>
    <n v="0"/>
    <n v="0"/>
    <n v="1789.35"/>
    <n v="35.79"/>
    <n v="1825.14"/>
    <x v="0"/>
    <x v="0"/>
    <x v="0"/>
    <x v="0"/>
    <n v="30"/>
    <s v="1º Quincena"/>
    <x v="1"/>
    <x v="3"/>
  </r>
  <r>
    <d v="2010-02-02T00:00:00"/>
    <n v="43000015"/>
    <x v="23"/>
    <n v="8.58"/>
    <n v="0"/>
    <n v="0"/>
    <n v="8.58"/>
    <n v="0.17"/>
    <n v="8.75"/>
    <x v="0"/>
    <x v="0"/>
    <x v="0"/>
    <x v="1"/>
    <n v="2"/>
    <s v="2º Quincena"/>
    <x v="2"/>
    <x v="1"/>
  </r>
  <r>
    <d v="2010-02-03T00:00:00"/>
    <n v="43000102"/>
    <x v="14"/>
    <n v="111.7"/>
    <n v="0"/>
    <n v="0"/>
    <n v="111.7"/>
    <n v="2.23"/>
    <n v="113.93"/>
    <x v="0"/>
    <x v="0"/>
    <x v="0"/>
    <x v="1"/>
    <n v="3"/>
    <s v="2º Quincena"/>
    <x v="2"/>
    <x v="4"/>
  </r>
  <r>
    <d v="2010-02-03T00:00:00"/>
    <n v="43000090"/>
    <x v="24"/>
    <n v="905"/>
    <n v="0"/>
    <n v="0"/>
    <n v="905"/>
    <n v="18.100000000000001"/>
    <n v="923.1"/>
    <x v="0"/>
    <x v="0"/>
    <x v="0"/>
    <x v="1"/>
    <n v="3"/>
    <s v="2º Quincena"/>
    <x v="2"/>
    <x v="4"/>
  </r>
  <r>
    <d v="2010-02-03T00:00:00"/>
    <n v="43000090"/>
    <x v="24"/>
    <n v="28375.23"/>
    <n v="0"/>
    <n v="0"/>
    <n v="28375.23"/>
    <n v="567.5"/>
    <n v="28942.73"/>
    <x v="0"/>
    <x v="0"/>
    <x v="0"/>
    <x v="1"/>
    <n v="3"/>
    <s v="2º Quincena"/>
    <x v="2"/>
    <x v="4"/>
  </r>
  <r>
    <d v="2010-02-04T00:00:00"/>
    <n v="43000101"/>
    <x v="1"/>
    <n v="150.37"/>
    <n v="0"/>
    <n v="0"/>
    <n v="150.37"/>
    <n v="3.01"/>
    <n v="153.38"/>
    <x v="0"/>
    <x v="0"/>
    <x v="0"/>
    <x v="1"/>
    <n v="4"/>
    <s v="2º Quincena"/>
    <x v="2"/>
    <x v="2"/>
  </r>
  <r>
    <d v="2010-02-09T00:00:00"/>
    <n v="43000104"/>
    <x v="25"/>
    <n v="218.12"/>
    <n v="0"/>
    <n v="0"/>
    <n v="218.12"/>
    <n v="4.3600000000000003"/>
    <n v="222.48"/>
    <x v="0"/>
    <x v="0"/>
    <x v="0"/>
    <x v="1"/>
    <n v="9"/>
    <s v="2º Quincena"/>
    <x v="3"/>
    <x v="1"/>
  </r>
  <r>
    <d v="2010-02-26T00:00:00"/>
    <n v="43000003"/>
    <x v="21"/>
    <n v="480"/>
    <n v="0"/>
    <n v="0"/>
    <n v="480"/>
    <n v="9.6"/>
    <n v="489.6"/>
    <x v="0"/>
    <x v="0"/>
    <x v="0"/>
    <x v="1"/>
    <n v="26"/>
    <s v="1º Quincena"/>
    <x v="4"/>
    <x v="0"/>
  </r>
  <r>
    <d v="2010-02-26T00:00:00"/>
    <n v="43000017"/>
    <x v="5"/>
    <n v="846.67"/>
    <n v="0"/>
    <n v="0"/>
    <n v="846.67"/>
    <n v="16.93"/>
    <n v="863.6"/>
    <x v="0"/>
    <x v="0"/>
    <x v="0"/>
    <x v="1"/>
    <n v="26"/>
    <s v="1º Quincena"/>
    <x v="4"/>
    <x v="0"/>
  </r>
  <r>
    <d v="2010-02-26T00:00:00"/>
    <n v="43000012"/>
    <x v="10"/>
    <n v="30.14"/>
    <n v="0"/>
    <n v="0"/>
    <n v="30.14"/>
    <n v="0.6"/>
    <n v="30.74"/>
    <x v="0"/>
    <x v="0"/>
    <x v="0"/>
    <x v="1"/>
    <n v="26"/>
    <s v="1º Quincena"/>
    <x v="4"/>
    <x v="0"/>
  </r>
  <r>
    <d v="2010-02-26T00:00:00"/>
    <n v="43000011"/>
    <x v="18"/>
    <n v="730.2"/>
    <n v="0"/>
    <n v="0"/>
    <n v="730.2"/>
    <n v="14.6"/>
    <n v="744.8"/>
    <x v="0"/>
    <x v="0"/>
    <x v="0"/>
    <x v="1"/>
    <n v="26"/>
    <s v="1º Quincena"/>
    <x v="4"/>
    <x v="0"/>
  </r>
  <r>
    <d v="2010-02-26T00:00:00"/>
    <n v="43000015"/>
    <x v="23"/>
    <n v="133.51"/>
    <n v="0"/>
    <n v="0"/>
    <n v="133.51"/>
    <n v="2.67"/>
    <n v="136.18"/>
    <x v="0"/>
    <x v="0"/>
    <x v="0"/>
    <x v="1"/>
    <n v="26"/>
    <s v="1º Quincena"/>
    <x v="4"/>
    <x v="0"/>
  </r>
  <r>
    <d v="2010-02-26T00:00:00"/>
    <n v="43000095"/>
    <x v="26"/>
    <n v="155"/>
    <n v="0"/>
    <n v="0"/>
    <n v="155"/>
    <n v="3.1"/>
    <n v="158.1"/>
    <x v="0"/>
    <x v="0"/>
    <x v="0"/>
    <x v="1"/>
    <n v="26"/>
    <s v="1º Quincena"/>
    <x v="4"/>
    <x v="0"/>
  </r>
  <r>
    <d v="2010-02-26T00:00:00"/>
    <n v="43000054"/>
    <x v="4"/>
    <n v="278.3"/>
    <n v="0"/>
    <n v="0"/>
    <n v="278.3"/>
    <n v="5.57"/>
    <n v="283.87"/>
    <x v="0"/>
    <x v="0"/>
    <x v="0"/>
    <x v="1"/>
    <n v="26"/>
    <s v="1º Quincena"/>
    <x v="4"/>
    <x v="0"/>
  </r>
  <r>
    <d v="2010-02-26T00:00:00"/>
    <n v="43000091"/>
    <x v="11"/>
    <n v="374.31"/>
    <n v="0"/>
    <n v="0"/>
    <n v="374.31"/>
    <n v="7.49"/>
    <n v="381.8"/>
    <x v="0"/>
    <x v="0"/>
    <x v="0"/>
    <x v="1"/>
    <n v="26"/>
    <s v="1º Quincena"/>
    <x v="4"/>
    <x v="0"/>
  </r>
  <r>
    <d v="2010-02-26T00:00:00"/>
    <n v="43000054"/>
    <x v="4"/>
    <n v="146.85"/>
    <n v="0"/>
    <n v="0"/>
    <n v="146.85"/>
    <n v="2.94"/>
    <n v="149.79"/>
    <x v="0"/>
    <x v="0"/>
    <x v="0"/>
    <x v="1"/>
    <n v="26"/>
    <s v="1º Quincena"/>
    <x v="4"/>
    <x v="0"/>
  </r>
  <r>
    <d v="2010-02-26T00:00:00"/>
    <n v="43000010"/>
    <x v="27"/>
    <n v="50.27"/>
    <n v="0"/>
    <n v="0"/>
    <n v="50.27"/>
    <n v="1.01"/>
    <n v="51.28"/>
    <x v="0"/>
    <x v="0"/>
    <x v="0"/>
    <x v="1"/>
    <n v="26"/>
    <s v="1º Quincena"/>
    <x v="4"/>
    <x v="0"/>
  </r>
  <r>
    <d v="2010-02-26T00:00:00"/>
    <n v="43000062"/>
    <x v="8"/>
    <n v="235.4"/>
    <n v="0"/>
    <n v="0"/>
    <n v="235.4"/>
    <n v="4.71"/>
    <n v="240.11"/>
    <x v="0"/>
    <x v="0"/>
    <x v="0"/>
    <x v="1"/>
    <n v="26"/>
    <s v="1º Quincena"/>
    <x v="4"/>
    <x v="0"/>
  </r>
  <r>
    <d v="2010-02-26T00:00:00"/>
    <n v="43000106"/>
    <x v="28"/>
    <n v="106.04"/>
    <n v="0"/>
    <n v="0"/>
    <n v="106.04"/>
    <n v="2.12"/>
    <n v="108.16"/>
    <x v="0"/>
    <x v="0"/>
    <x v="0"/>
    <x v="1"/>
    <n v="26"/>
    <s v="1º Quincena"/>
    <x v="4"/>
    <x v="0"/>
  </r>
  <r>
    <d v="2010-02-26T00:00:00"/>
    <n v="43000080"/>
    <x v="13"/>
    <n v="179.08"/>
    <n v="0"/>
    <n v="0"/>
    <n v="179.08"/>
    <n v="3.58"/>
    <n v="182.66"/>
    <x v="0"/>
    <x v="0"/>
    <x v="0"/>
    <x v="1"/>
    <n v="26"/>
    <s v="1º Quincena"/>
    <x v="4"/>
    <x v="0"/>
  </r>
  <r>
    <d v="2010-02-26T00:00:00"/>
    <n v="43000105"/>
    <x v="29"/>
    <n v="214.76"/>
    <n v="0"/>
    <n v="0"/>
    <n v="214.76"/>
    <n v="4.3"/>
    <n v="219.06"/>
    <x v="0"/>
    <x v="0"/>
    <x v="0"/>
    <x v="1"/>
    <n v="26"/>
    <s v="1º Quincena"/>
    <x v="4"/>
    <x v="0"/>
  </r>
  <r>
    <d v="2010-02-26T00:00:00"/>
    <n v="43000089"/>
    <x v="30"/>
    <n v="59.51"/>
    <n v="0"/>
    <n v="0"/>
    <n v="59.51"/>
    <n v="1.19"/>
    <n v="60.7"/>
    <x v="0"/>
    <x v="0"/>
    <x v="0"/>
    <x v="1"/>
    <n v="26"/>
    <s v="1º Quincena"/>
    <x v="4"/>
    <x v="0"/>
  </r>
  <r>
    <d v="2010-02-26T00:00:00"/>
    <n v="43000053"/>
    <x v="31"/>
    <n v="247.61"/>
    <n v="0"/>
    <n v="0"/>
    <n v="247.61"/>
    <n v="4.95"/>
    <n v="252.56"/>
    <x v="0"/>
    <x v="0"/>
    <x v="0"/>
    <x v="1"/>
    <n v="26"/>
    <s v="1º Quincena"/>
    <x v="4"/>
    <x v="0"/>
  </r>
  <r>
    <d v="2010-02-26T00:00:00"/>
    <n v="43000046"/>
    <x v="32"/>
    <n v="349.14"/>
    <n v="0"/>
    <n v="0"/>
    <n v="349.14"/>
    <n v="6.98"/>
    <n v="356.12"/>
    <x v="0"/>
    <x v="0"/>
    <x v="0"/>
    <x v="1"/>
    <n v="26"/>
    <s v="1º Quincena"/>
    <x v="4"/>
    <x v="0"/>
  </r>
  <r>
    <d v="2010-02-26T00:00:00"/>
    <n v="43000096"/>
    <x v="16"/>
    <n v="268.06"/>
    <n v="0"/>
    <n v="0"/>
    <n v="268.06"/>
    <n v="5.36"/>
    <n v="273.42"/>
    <x v="0"/>
    <x v="0"/>
    <x v="0"/>
    <x v="1"/>
    <n v="26"/>
    <s v="1º Quincena"/>
    <x v="4"/>
    <x v="0"/>
  </r>
  <r>
    <d v="2010-02-26T00:00:00"/>
    <n v="43000013"/>
    <x v="15"/>
    <n v="252.99"/>
    <n v="0"/>
    <n v="0"/>
    <n v="252.99"/>
    <n v="5.0599999999999996"/>
    <n v="258.05"/>
    <x v="0"/>
    <x v="0"/>
    <x v="0"/>
    <x v="1"/>
    <n v="26"/>
    <s v="1º Quincena"/>
    <x v="4"/>
    <x v="0"/>
  </r>
  <r>
    <d v="2010-02-27T00:00:00"/>
    <n v="43000055"/>
    <x v="22"/>
    <n v="2952.51"/>
    <n v="0"/>
    <n v="0"/>
    <n v="2952.51"/>
    <n v="59.05"/>
    <n v="3011.56"/>
    <x v="0"/>
    <x v="0"/>
    <x v="0"/>
    <x v="1"/>
    <n v="27"/>
    <s v="1º Quincena"/>
    <x v="4"/>
    <x v="3"/>
  </r>
  <r>
    <d v="2010-03-03T00:00:00"/>
    <n v="43000104"/>
    <x v="25"/>
    <n v="58.5"/>
    <n v="0"/>
    <n v="0"/>
    <n v="58.5"/>
    <n v="1.17"/>
    <n v="59.67"/>
    <x v="0"/>
    <x v="0"/>
    <x v="0"/>
    <x v="2"/>
    <n v="3"/>
    <s v="2º Quincena"/>
    <x v="5"/>
    <x v="4"/>
  </r>
  <r>
    <d v="2010-03-03T00:00:00"/>
    <n v="43000090"/>
    <x v="24"/>
    <n v="31446.45"/>
    <n v="0"/>
    <n v="0"/>
    <n v="31446.45"/>
    <n v="628.92999999999995"/>
    <n v="32075.38"/>
    <x v="0"/>
    <x v="0"/>
    <x v="0"/>
    <x v="2"/>
    <n v="3"/>
    <s v="2º Quincena"/>
    <x v="5"/>
    <x v="4"/>
  </r>
  <r>
    <d v="2010-03-03T00:00:00"/>
    <n v="43000090"/>
    <x v="24"/>
    <n v="660"/>
    <n v="0"/>
    <n v="0"/>
    <n v="660"/>
    <n v="0"/>
    <n v="660"/>
    <x v="0"/>
    <x v="0"/>
    <x v="0"/>
    <x v="2"/>
    <n v="3"/>
    <s v="2º Quincena"/>
    <x v="5"/>
    <x v="4"/>
  </r>
  <r>
    <d v="2010-03-03T00:00:00"/>
    <n v="43000017"/>
    <x v="5"/>
    <n v="684.77"/>
    <n v="0"/>
    <n v="0"/>
    <n v="684.77"/>
    <n v="13.7"/>
    <n v="698.47"/>
    <x v="0"/>
    <x v="0"/>
    <x v="0"/>
    <x v="2"/>
    <n v="3"/>
    <s v="2º Quincena"/>
    <x v="5"/>
    <x v="4"/>
  </r>
  <r>
    <d v="2010-03-03T00:00:00"/>
    <n v="43000017"/>
    <x v="5"/>
    <n v="386.1"/>
    <n v="0"/>
    <n v="0"/>
    <n v="386.1"/>
    <n v="7.72"/>
    <n v="393.82"/>
    <x v="0"/>
    <x v="0"/>
    <x v="0"/>
    <x v="2"/>
    <n v="3"/>
    <s v="2º Quincena"/>
    <x v="5"/>
    <x v="4"/>
  </r>
  <r>
    <d v="2010-03-05T00:00:00"/>
    <n v="43000058"/>
    <x v="33"/>
    <n v="45.18"/>
    <n v="0"/>
    <n v="0"/>
    <n v="45.18"/>
    <n v="0.9"/>
    <n v="46.08"/>
    <x v="0"/>
    <x v="0"/>
    <x v="0"/>
    <x v="2"/>
    <n v="5"/>
    <s v="2º Quincena"/>
    <x v="5"/>
    <x v="0"/>
  </r>
  <r>
    <d v="2010-03-06T00:00:00"/>
    <n v="43000011"/>
    <x v="18"/>
    <n v="66.72"/>
    <n v="0"/>
    <n v="0"/>
    <n v="66.72"/>
    <n v="1.33"/>
    <n v="68.05"/>
    <x v="0"/>
    <x v="0"/>
    <x v="0"/>
    <x v="2"/>
    <n v="6"/>
    <s v="2º Quincena"/>
    <x v="5"/>
    <x v="3"/>
  </r>
  <r>
    <d v="2010-03-06T00:00:00"/>
    <n v="43000026"/>
    <x v="34"/>
    <n v="25.2"/>
    <n v="0"/>
    <n v="0"/>
    <n v="25.2"/>
    <n v="0.5"/>
    <n v="25.7"/>
    <x v="0"/>
    <x v="0"/>
    <x v="0"/>
    <x v="2"/>
    <n v="6"/>
    <s v="2º Quincena"/>
    <x v="5"/>
    <x v="3"/>
  </r>
  <r>
    <d v="2010-03-09T00:00:00"/>
    <n v="43000007"/>
    <x v="35"/>
    <n v="18"/>
    <n v="0"/>
    <n v="0"/>
    <n v="18"/>
    <n v="0.36"/>
    <n v="18.36"/>
    <x v="0"/>
    <x v="0"/>
    <x v="0"/>
    <x v="2"/>
    <n v="9"/>
    <s v="2º Quincena"/>
    <x v="6"/>
    <x v="1"/>
  </r>
  <r>
    <d v="2010-03-18T00:00:00"/>
    <n v="43000053"/>
    <x v="31"/>
    <n v="1077.3"/>
    <n v="0"/>
    <n v="0"/>
    <n v="1077.3"/>
    <n v="21.55"/>
    <n v="1098.8499999999999"/>
    <x v="0"/>
    <x v="0"/>
    <x v="0"/>
    <x v="2"/>
    <n v="18"/>
    <s v="1º Quincena"/>
    <x v="7"/>
    <x v="2"/>
  </r>
  <r>
    <d v="2010-03-18T00:00:00"/>
    <n v="43000119"/>
    <x v="36"/>
    <n v="396.72"/>
    <n v="0"/>
    <n v="0"/>
    <n v="396.72"/>
    <n v="0"/>
    <n v="396.72"/>
    <x v="0"/>
    <x v="0"/>
    <x v="0"/>
    <x v="2"/>
    <n v="18"/>
    <s v="1º Quincena"/>
    <x v="7"/>
    <x v="2"/>
  </r>
  <r>
    <d v="2010-03-18T00:00:00"/>
    <n v="43000108"/>
    <x v="37"/>
    <n v="20.88"/>
    <n v="0"/>
    <n v="0"/>
    <n v="20.88"/>
    <n v="0.42"/>
    <n v="21.3"/>
    <x v="0"/>
    <x v="0"/>
    <x v="0"/>
    <x v="2"/>
    <n v="18"/>
    <s v="1º Quincena"/>
    <x v="7"/>
    <x v="2"/>
  </r>
  <r>
    <d v="2010-03-19T00:00:00"/>
    <n v="43000021"/>
    <x v="38"/>
    <n v="18"/>
    <n v="0"/>
    <n v="0"/>
    <n v="18"/>
    <n v="0.36"/>
    <n v="18.36"/>
    <x v="0"/>
    <x v="0"/>
    <x v="0"/>
    <x v="2"/>
    <n v="19"/>
    <s v="1º Quincena"/>
    <x v="7"/>
    <x v="0"/>
  </r>
  <r>
    <d v="2010-03-26T00:00:00"/>
    <n v="43000045"/>
    <x v="39"/>
    <n v="78.099999999999994"/>
    <n v="0"/>
    <n v="0"/>
    <n v="78.099999999999994"/>
    <n v="1.56"/>
    <n v="79.66"/>
    <x v="0"/>
    <x v="0"/>
    <x v="0"/>
    <x v="2"/>
    <n v="26"/>
    <s v="1º Quincena"/>
    <x v="8"/>
    <x v="0"/>
  </r>
  <r>
    <d v="2010-03-31T00:00:00"/>
    <n v="43000010"/>
    <x v="27"/>
    <n v="105.26"/>
    <n v="0"/>
    <n v="0"/>
    <n v="105.26"/>
    <n v="2.11"/>
    <n v="107.37"/>
    <x v="0"/>
    <x v="0"/>
    <x v="0"/>
    <x v="2"/>
    <n v="31"/>
    <s v="1º Quincena"/>
    <x v="9"/>
    <x v="4"/>
  </r>
  <r>
    <d v="2010-03-27T00:00:00"/>
    <n v="43000013"/>
    <x v="15"/>
    <n v="588.57000000000005"/>
    <n v="0"/>
    <n v="0"/>
    <n v="588.57000000000005"/>
    <n v="11.77"/>
    <n v="600.34"/>
    <x v="0"/>
    <x v="0"/>
    <x v="0"/>
    <x v="2"/>
    <n v="27"/>
    <s v="1º Quincena"/>
    <x v="8"/>
    <x v="3"/>
  </r>
  <r>
    <d v="2010-03-27T00:00:00"/>
    <n v="43000107"/>
    <x v="40"/>
    <n v="1086"/>
    <n v="0"/>
    <n v="0"/>
    <n v="1086"/>
    <n v="21.72"/>
    <n v="1107.72"/>
    <x v="0"/>
    <x v="0"/>
    <x v="0"/>
    <x v="2"/>
    <n v="27"/>
    <s v="1º Quincena"/>
    <x v="8"/>
    <x v="3"/>
  </r>
  <r>
    <d v="2010-03-27T00:00:00"/>
    <n v="43000009"/>
    <x v="12"/>
    <n v="2939.38"/>
    <n v="0"/>
    <n v="0"/>
    <n v="2939.38"/>
    <n v="58.79"/>
    <n v="2998.17"/>
    <x v="0"/>
    <x v="0"/>
    <x v="0"/>
    <x v="2"/>
    <n v="27"/>
    <s v="1º Quincena"/>
    <x v="8"/>
    <x v="3"/>
  </r>
  <r>
    <d v="2010-03-27T00:00:00"/>
    <n v="43000001"/>
    <x v="17"/>
    <n v="776.82"/>
    <n v="0"/>
    <n v="0"/>
    <n v="776.82"/>
    <n v="15.54"/>
    <n v="792.36"/>
    <x v="0"/>
    <x v="0"/>
    <x v="0"/>
    <x v="2"/>
    <n v="27"/>
    <s v="1º Quincena"/>
    <x v="8"/>
    <x v="3"/>
  </r>
  <r>
    <d v="2010-03-27T00:00:00"/>
    <n v="43000093"/>
    <x v="41"/>
    <n v="45.82"/>
    <n v="0"/>
    <n v="0"/>
    <n v="45.82"/>
    <n v="0.92"/>
    <n v="46.74"/>
    <x v="0"/>
    <x v="0"/>
    <x v="0"/>
    <x v="2"/>
    <n v="27"/>
    <s v="1º Quincena"/>
    <x v="8"/>
    <x v="3"/>
  </r>
  <r>
    <d v="2010-03-30T00:00:00"/>
    <n v="43000012"/>
    <x v="10"/>
    <n v="18"/>
    <n v="0"/>
    <n v="0"/>
    <n v="18"/>
    <n v="0.36"/>
    <n v="18.36"/>
    <x v="0"/>
    <x v="0"/>
    <x v="0"/>
    <x v="2"/>
    <n v="30"/>
    <s v="1º Quincena"/>
    <x v="9"/>
    <x v="1"/>
  </r>
  <r>
    <d v="2010-03-30T00:00:00"/>
    <n v="43000046"/>
    <x v="32"/>
    <n v="460.02"/>
    <n v="0"/>
    <n v="0"/>
    <n v="460.02"/>
    <n v="9.1999999999999993"/>
    <n v="469.22"/>
    <x v="0"/>
    <x v="0"/>
    <x v="0"/>
    <x v="2"/>
    <n v="30"/>
    <s v="1º Quincena"/>
    <x v="9"/>
    <x v="1"/>
  </r>
  <r>
    <d v="2010-03-30T00:00:00"/>
    <n v="43000096"/>
    <x v="16"/>
    <n v="106.8"/>
    <n v="0"/>
    <n v="0"/>
    <n v="106.8"/>
    <n v="2.14"/>
    <n v="108.94"/>
    <x v="0"/>
    <x v="0"/>
    <x v="0"/>
    <x v="2"/>
    <n v="30"/>
    <s v="1º Quincena"/>
    <x v="9"/>
    <x v="1"/>
  </r>
  <r>
    <d v="2010-03-30T00:00:00"/>
    <n v="43000044"/>
    <x v="6"/>
    <n v="55.44"/>
    <n v="0"/>
    <n v="0"/>
    <n v="55.44"/>
    <n v="1.1100000000000001"/>
    <n v="56.55"/>
    <x v="0"/>
    <x v="0"/>
    <x v="0"/>
    <x v="2"/>
    <n v="30"/>
    <s v="1º Quincena"/>
    <x v="9"/>
    <x v="1"/>
  </r>
  <r>
    <d v="2010-03-30T00:00:00"/>
    <n v="43000045"/>
    <x v="39"/>
    <n v="171.38"/>
    <n v="0"/>
    <n v="0"/>
    <n v="171.38"/>
    <n v="3.43"/>
    <n v="174.81"/>
    <x v="0"/>
    <x v="0"/>
    <x v="0"/>
    <x v="2"/>
    <n v="30"/>
    <s v="1º Quincena"/>
    <x v="9"/>
    <x v="1"/>
  </r>
  <r>
    <d v="2010-03-30T00:00:00"/>
    <n v="43000099"/>
    <x v="42"/>
    <n v="100.54"/>
    <n v="0"/>
    <n v="0"/>
    <n v="100.54"/>
    <n v="2.0099999999999998"/>
    <n v="102.55"/>
    <x v="0"/>
    <x v="0"/>
    <x v="0"/>
    <x v="2"/>
    <n v="30"/>
    <s v="1º Quincena"/>
    <x v="9"/>
    <x v="1"/>
  </r>
  <r>
    <d v="2010-03-30T00:00:00"/>
    <n v="43000011"/>
    <x v="18"/>
    <n v="184.22"/>
    <n v="0"/>
    <n v="0"/>
    <n v="184.22"/>
    <n v="3.68"/>
    <n v="187.9"/>
    <x v="0"/>
    <x v="0"/>
    <x v="0"/>
    <x v="2"/>
    <n v="30"/>
    <s v="1º Quincena"/>
    <x v="9"/>
    <x v="1"/>
  </r>
  <r>
    <d v="2010-03-30T00:00:00"/>
    <n v="43000106"/>
    <x v="28"/>
    <n v="121.58"/>
    <n v="0"/>
    <n v="0"/>
    <n v="121.58"/>
    <n v="2.4300000000000002"/>
    <n v="124.01"/>
    <x v="0"/>
    <x v="0"/>
    <x v="0"/>
    <x v="2"/>
    <n v="30"/>
    <s v="1º Quincena"/>
    <x v="9"/>
    <x v="1"/>
  </r>
  <r>
    <d v="2010-03-30T00:00:00"/>
    <n v="43000105"/>
    <x v="29"/>
    <n v="108.64"/>
    <n v="0"/>
    <n v="0"/>
    <n v="108.64"/>
    <n v="2.17"/>
    <n v="110.81"/>
    <x v="0"/>
    <x v="0"/>
    <x v="0"/>
    <x v="2"/>
    <n v="30"/>
    <s v="1º Quincena"/>
    <x v="9"/>
    <x v="1"/>
  </r>
  <r>
    <d v="2010-03-30T00:00:00"/>
    <n v="43000080"/>
    <x v="13"/>
    <n v="342.1"/>
    <n v="0"/>
    <n v="0"/>
    <n v="342.1"/>
    <n v="6.84"/>
    <n v="348.94"/>
    <x v="0"/>
    <x v="0"/>
    <x v="0"/>
    <x v="2"/>
    <n v="30"/>
    <s v="1º Quincena"/>
    <x v="9"/>
    <x v="1"/>
  </r>
  <r>
    <d v="2010-03-30T00:00:00"/>
    <n v="43000023"/>
    <x v="43"/>
    <n v="189.74"/>
    <n v="0"/>
    <n v="0"/>
    <n v="189.74"/>
    <n v="3.79"/>
    <n v="193.53"/>
    <x v="0"/>
    <x v="0"/>
    <x v="0"/>
    <x v="2"/>
    <n v="30"/>
    <s v="1º Quincena"/>
    <x v="9"/>
    <x v="1"/>
  </r>
  <r>
    <d v="2010-03-30T00:00:00"/>
    <n v="43000052"/>
    <x v="44"/>
    <n v="52.8"/>
    <n v="0"/>
    <n v="0"/>
    <n v="52.8"/>
    <n v="1.06"/>
    <n v="53.86"/>
    <x v="0"/>
    <x v="0"/>
    <x v="0"/>
    <x v="2"/>
    <n v="30"/>
    <s v="1º Quincena"/>
    <x v="9"/>
    <x v="1"/>
  </r>
  <r>
    <d v="2010-03-30T00:00:00"/>
    <n v="43000003"/>
    <x v="21"/>
    <n v="960"/>
    <n v="0"/>
    <n v="0"/>
    <n v="960"/>
    <n v="19.2"/>
    <n v="979.2"/>
    <x v="0"/>
    <x v="0"/>
    <x v="0"/>
    <x v="2"/>
    <n v="30"/>
    <s v="1º Quincena"/>
    <x v="9"/>
    <x v="1"/>
  </r>
  <r>
    <d v="2010-03-30T00:00:00"/>
    <n v="43000032"/>
    <x v="45"/>
    <n v="20.25"/>
    <n v="0"/>
    <n v="0"/>
    <n v="20.25"/>
    <n v="0.41"/>
    <n v="20.66"/>
    <x v="0"/>
    <x v="0"/>
    <x v="0"/>
    <x v="2"/>
    <n v="30"/>
    <s v="1º Quincena"/>
    <x v="9"/>
    <x v="1"/>
  </r>
  <r>
    <d v="2010-03-30T00:00:00"/>
    <n v="43000053"/>
    <x v="31"/>
    <n v="-168"/>
    <n v="0"/>
    <n v="0"/>
    <n v="-168"/>
    <n v="-3.36"/>
    <n v="-171.36"/>
    <x v="0"/>
    <x v="0"/>
    <x v="0"/>
    <x v="2"/>
    <n v="30"/>
    <s v="1º Quincena"/>
    <x v="9"/>
    <x v="1"/>
  </r>
  <r>
    <d v="2010-03-30T00:00:00"/>
    <n v="43000091"/>
    <x v="11"/>
    <n v="1016.47"/>
    <n v="0"/>
    <n v="0"/>
    <n v="1016.47"/>
    <n v="20.329999999999998"/>
    <n v="1036.8"/>
    <x v="0"/>
    <x v="0"/>
    <x v="0"/>
    <x v="2"/>
    <n v="30"/>
    <s v="1º Quincena"/>
    <x v="9"/>
    <x v="1"/>
  </r>
  <r>
    <d v="2010-03-30T00:00:00"/>
    <n v="43000017"/>
    <x v="5"/>
    <n v="1824.24"/>
    <n v="0"/>
    <n v="0"/>
    <n v="1824.24"/>
    <n v="36.479999999999997"/>
    <n v="1860.72"/>
    <x v="0"/>
    <x v="0"/>
    <x v="0"/>
    <x v="2"/>
    <n v="30"/>
    <s v="1º Quincena"/>
    <x v="9"/>
    <x v="1"/>
  </r>
  <r>
    <d v="2010-03-30T00:00:00"/>
    <n v="43000017"/>
    <x v="5"/>
    <n v="1762.87"/>
    <n v="0"/>
    <n v="0"/>
    <n v="1762.87"/>
    <n v="35.26"/>
    <n v="1798.13"/>
    <x v="0"/>
    <x v="0"/>
    <x v="0"/>
    <x v="2"/>
    <n v="30"/>
    <s v="1º Quincena"/>
    <x v="9"/>
    <x v="1"/>
  </r>
  <r>
    <d v="2010-03-30T00:00:00"/>
    <n v="43000055"/>
    <x v="22"/>
    <n v="184"/>
    <n v="0"/>
    <n v="0"/>
    <n v="184"/>
    <n v="9.1999999999999993"/>
    <n v="193.2"/>
    <x v="0"/>
    <x v="0"/>
    <x v="0"/>
    <x v="2"/>
    <n v="30"/>
    <s v="1º Quincena"/>
    <x v="9"/>
    <x v="1"/>
  </r>
  <r>
    <d v="2010-03-30T00:00:00"/>
    <n v="43000055"/>
    <x v="22"/>
    <n v="8786.51"/>
    <n v="0"/>
    <n v="0"/>
    <n v="8786.51"/>
    <n v="175.73"/>
    <n v="8962.24"/>
    <x v="0"/>
    <x v="0"/>
    <x v="0"/>
    <x v="2"/>
    <n v="30"/>
    <s v="1º Quincena"/>
    <x v="9"/>
    <x v="1"/>
  </r>
  <r>
    <d v="2010-03-31T00:00:00"/>
    <n v="43000110"/>
    <x v="46"/>
    <n v="58.38"/>
    <n v="0"/>
    <n v="0"/>
    <n v="58.38"/>
    <n v="1.17"/>
    <n v="59.55"/>
    <x v="0"/>
    <x v="0"/>
    <x v="0"/>
    <x v="2"/>
    <n v="31"/>
    <s v="1º Quincena"/>
    <x v="9"/>
    <x v="4"/>
  </r>
  <r>
    <d v="2010-03-31T00:00:00"/>
    <n v="43000036"/>
    <x v="47"/>
    <n v="101.2"/>
    <n v="0"/>
    <n v="0"/>
    <n v="101.2"/>
    <n v="2.02"/>
    <n v="103.22"/>
    <x v="0"/>
    <x v="0"/>
    <x v="0"/>
    <x v="2"/>
    <n v="31"/>
    <s v="1º Quincena"/>
    <x v="9"/>
    <x v="4"/>
  </r>
  <r>
    <d v="2010-04-01T00:00:00"/>
    <n v="43000090"/>
    <x v="24"/>
    <n v="1000"/>
    <n v="0"/>
    <n v="0"/>
    <n v="1000"/>
    <n v="0"/>
    <n v="1000"/>
    <x v="0"/>
    <x v="0"/>
    <x v="1"/>
    <x v="3"/>
    <n v="1"/>
    <s v="2º Quincena"/>
    <x v="9"/>
    <x v="2"/>
  </r>
  <r>
    <d v="2010-04-01T00:00:00"/>
    <n v="43000090"/>
    <x v="24"/>
    <n v="48260.2"/>
    <n v="0"/>
    <n v="0"/>
    <n v="48260.2"/>
    <n v="965.2"/>
    <n v="49225.4"/>
    <x v="0"/>
    <x v="0"/>
    <x v="1"/>
    <x v="3"/>
    <n v="1"/>
    <s v="2º Quincena"/>
    <x v="9"/>
    <x v="2"/>
  </r>
  <r>
    <d v="2010-04-13T00:00:00"/>
    <n v="43000019"/>
    <x v="0"/>
    <n v="104.8"/>
    <n v="0"/>
    <n v="0"/>
    <n v="104.8"/>
    <n v="2.1"/>
    <n v="106.9"/>
    <x v="0"/>
    <x v="0"/>
    <x v="1"/>
    <x v="3"/>
    <n v="13"/>
    <s v="2º Quincena"/>
    <x v="10"/>
    <x v="1"/>
  </r>
  <r>
    <d v="2010-04-14T00:00:00"/>
    <n v="43000047"/>
    <x v="48"/>
    <n v="41.32"/>
    <n v="0"/>
    <n v="0"/>
    <n v="41.32"/>
    <n v="0.83"/>
    <n v="42.15"/>
    <x v="0"/>
    <x v="0"/>
    <x v="1"/>
    <x v="3"/>
    <n v="14"/>
    <s v="2º Quincena"/>
    <x v="10"/>
    <x v="4"/>
  </r>
  <r>
    <d v="2010-04-28T00:00:00"/>
    <n v="43000113"/>
    <x v="49"/>
    <n v="16.77"/>
    <n v="0"/>
    <n v="0"/>
    <n v="16.77"/>
    <n v="0.34"/>
    <n v="17.11"/>
    <x v="0"/>
    <x v="0"/>
    <x v="1"/>
    <x v="3"/>
    <n v="28"/>
    <s v="1º Quincena"/>
    <x v="11"/>
    <x v="4"/>
  </r>
  <r>
    <d v="2010-04-30T00:00:00"/>
    <n v="43000003"/>
    <x v="21"/>
    <n v="1080"/>
    <n v="0"/>
    <n v="0"/>
    <n v="1080"/>
    <n v="21.6"/>
    <n v="1101.5999999999999"/>
    <x v="0"/>
    <x v="0"/>
    <x v="1"/>
    <x v="3"/>
    <n v="30"/>
    <s v="1º Quincena"/>
    <x v="11"/>
    <x v="0"/>
  </r>
  <r>
    <d v="2010-04-30T00:00:00"/>
    <n v="43000091"/>
    <x v="11"/>
    <n v="3193.83"/>
    <n v="0"/>
    <n v="0"/>
    <n v="3193.83"/>
    <n v="63.88"/>
    <n v="3257.71"/>
    <x v="0"/>
    <x v="0"/>
    <x v="1"/>
    <x v="3"/>
    <n v="30"/>
    <s v="1º Quincena"/>
    <x v="11"/>
    <x v="0"/>
  </r>
  <r>
    <d v="2010-04-30T00:00:00"/>
    <n v="43000044"/>
    <x v="6"/>
    <n v="96.58"/>
    <n v="0"/>
    <n v="0"/>
    <n v="96.58"/>
    <n v="1.93"/>
    <n v="98.51"/>
    <x v="0"/>
    <x v="0"/>
    <x v="1"/>
    <x v="3"/>
    <n v="30"/>
    <s v="1º Quincena"/>
    <x v="11"/>
    <x v="0"/>
  </r>
  <r>
    <d v="2010-04-30T00:00:00"/>
    <n v="43000090"/>
    <x v="24"/>
    <n v="850"/>
    <n v="0"/>
    <n v="0"/>
    <n v="850"/>
    <n v="0"/>
    <n v="850"/>
    <x v="0"/>
    <x v="0"/>
    <x v="1"/>
    <x v="3"/>
    <n v="30"/>
    <s v="1º Quincena"/>
    <x v="11"/>
    <x v="0"/>
  </r>
  <r>
    <d v="2010-04-30T00:00:00"/>
    <n v="43000001"/>
    <x v="17"/>
    <n v="3884.89"/>
    <n v="0"/>
    <n v="0"/>
    <n v="3884.89"/>
    <n v="77.7"/>
    <n v="3962.59"/>
    <x v="0"/>
    <x v="0"/>
    <x v="1"/>
    <x v="3"/>
    <n v="30"/>
    <s v="1º Quincena"/>
    <x v="11"/>
    <x v="0"/>
  </r>
  <r>
    <d v="2010-04-30T00:00:00"/>
    <n v="43000017"/>
    <x v="5"/>
    <n v="786.47"/>
    <n v="0"/>
    <n v="0"/>
    <n v="786.47"/>
    <n v="15.73"/>
    <n v="802.2"/>
    <x v="0"/>
    <x v="0"/>
    <x v="1"/>
    <x v="3"/>
    <n v="30"/>
    <s v="1º Quincena"/>
    <x v="11"/>
    <x v="0"/>
  </r>
  <r>
    <d v="2010-04-30T00:00:00"/>
    <n v="43000009"/>
    <x v="12"/>
    <n v="2419.39"/>
    <n v="0"/>
    <n v="0"/>
    <n v="2419.39"/>
    <n v="48.39"/>
    <n v="2467.7800000000002"/>
    <x v="0"/>
    <x v="0"/>
    <x v="1"/>
    <x v="3"/>
    <n v="30"/>
    <s v="1º Quincena"/>
    <x v="11"/>
    <x v="0"/>
  </r>
  <r>
    <d v="2010-04-30T00:00:00"/>
    <n v="43000013"/>
    <x v="15"/>
    <n v="22.71"/>
    <n v="0"/>
    <n v="0"/>
    <n v="22.71"/>
    <n v="0.45"/>
    <n v="23.16"/>
    <x v="0"/>
    <x v="0"/>
    <x v="1"/>
    <x v="3"/>
    <n v="30"/>
    <s v="1º Quincena"/>
    <x v="11"/>
    <x v="0"/>
  </r>
  <r>
    <d v="2010-04-30T00:00:00"/>
    <n v="43000090"/>
    <x v="24"/>
    <n v="49704.4"/>
    <n v="0"/>
    <n v="0"/>
    <n v="49704.4"/>
    <n v="994.09"/>
    <n v="50698.49"/>
    <x v="0"/>
    <x v="0"/>
    <x v="1"/>
    <x v="3"/>
    <n v="30"/>
    <s v="1º Quincena"/>
    <x v="11"/>
    <x v="0"/>
  </r>
  <r>
    <d v="2010-04-30T00:00:00"/>
    <n v="43000107"/>
    <x v="40"/>
    <n v="1086"/>
    <n v="0"/>
    <n v="0"/>
    <n v="1086"/>
    <n v="21.72"/>
    <n v="1107.72"/>
    <x v="0"/>
    <x v="0"/>
    <x v="1"/>
    <x v="3"/>
    <n v="30"/>
    <s v="1º Quincena"/>
    <x v="11"/>
    <x v="0"/>
  </r>
  <r>
    <d v="2010-04-30T00:00:00"/>
    <n v="43000033"/>
    <x v="50"/>
    <n v="181.87"/>
    <n v="0"/>
    <n v="0"/>
    <n v="181.87"/>
    <n v="3.64"/>
    <n v="185.51"/>
    <x v="0"/>
    <x v="0"/>
    <x v="1"/>
    <x v="3"/>
    <n v="30"/>
    <s v="1º Quincena"/>
    <x v="11"/>
    <x v="0"/>
  </r>
  <r>
    <d v="2010-04-30T00:00:00"/>
    <n v="43000053"/>
    <x v="31"/>
    <n v="245.96"/>
    <n v="0"/>
    <n v="0"/>
    <n v="245.96"/>
    <n v="4.92"/>
    <n v="250.88"/>
    <x v="0"/>
    <x v="0"/>
    <x v="1"/>
    <x v="3"/>
    <n v="30"/>
    <s v="1º Quincena"/>
    <x v="11"/>
    <x v="0"/>
  </r>
  <r>
    <d v="2010-04-30T00:00:00"/>
    <n v="43000010"/>
    <x v="27"/>
    <n v="306.22000000000003"/>
    <n v="0"/>
    <n v="0"/>
    <n v="306.22000000000003"/>
    <n v="6.12"/>
    <n v="312.33999999999997"/>
    <x v="0"/>
    <x v="0"/>
    <x v="1"/>
    <x v="3"/>
    <n v="30"/>
    <s v="1º Quincena"/>
    <x v="11"/>
    <x v="0"/>
  </r>
  <r>
    <d v="2010-04-30T00:00:00"/>
    <n v="43000036"/>
    <x v="47"/>
    <n v="660.94"/>
    <n v="0"/>
    <n v="0"/>
    <n v="660.94"/>
    <n v="13.22"/>
    <n v="674.16"/>
    <x v="0"/>
    <x v="0"/>
    <x v="1"/>
    <x v="3"/>
    <n v="30"/>
    <s v="1º Quincena"/>
    <x v="11"/>
    <x v="0"/>
  </r>
  <r>
    <d v="2010-04-30T00:00:00"/>
    <n v="43000011"/>
    <x v="18"/>
    <n v="575.62"/>
    <n v="0"/>
    <n v="0"/>
    <n v="575.62"/>
    <n v="11.51"/>
    <n v="587.13"/>
    <x v="0"/>
    <x v="0"/>
    <x v="1"/>
    <x v="3"/>
    <n v="30"/>
    <s v="1º Quincena"/>
    <x v="11"/>
    <x v="0"/>
  </r>
  <r>
    <d v="2010-04-30T00:00:00"/>
    <n v="43000046"/>
    <x v="32"/>
    <n v="830.91"/>
    <n v="0"/>
    <n v="0"/>
    <n v="830.91"/>
    <n v="16.62"/>
    <n v="847.53"/>
    <x v="0"/>
    <x v="0"/>
    <x v="1"/>
    <x v="3"/>
    <n v="30"/>
    <s v="1º Quincena"/>
    <x v="11"/>
    <x v="0"/>
  </r>
  <r>
    <d v="2010-04-30T00:00:00"/>
    <n v="43000080"/>
    <x v="13"/>
    <n v="369.55"/>
    <n v="0"/>
    <n v="0"/>
    <n v="369.55"/>
    <n v="7.39"/>
    <n v="376.94"/>
    <x v="0"/>
    <x v="0"/>
    <x v="1"/>
    <x v="3"/>
    <n v="30"/>
    <s v="1º Quincena"/>
    <x v="11"/>
    <x v="0"/>
  </r>
  <r>
    <d v="2010-05-04T00:00:00"/>
    <n v="43000016"/>
    <x v="51"/>
    <n v="56.54"/>
    <n v="0"/>
    <n v="0"/>
    <n v="56.54"/>
    <n v="1.1299999999999999"/>
    <n v="57.67"/>
    <x v="0"/>
    <x v="0"/>
    <x v="1"/>
    <x v="4"/>
    <n v="4"/>
    <s v="2º Quincena"/>
    <x v="12"/>
    <x v="1"/>
  </r>
  <r>
    <d v="2010-04-30T00:00:00"/>
    <n v="43000052"/>
    <x v="44"/>
    <n v="496.83"/>
    <n v="0"/>
    <n v="0"/>
    <n v="496.83"/>
    <n v="9.94"/>
    <n v="506.77"/>
    <x v="0"/>
    <x v="0"/>
    <x v="1"/>
    <x v="3"/>
    <n v="30"/>
    <s v="1º Quincena"/>
    <x v="11"/>
    <x v="0"/>
  </r>
  <r>
    <d v="2010-05-04T00:00:00"/>
    <n v="43000105"/>
    <x v="29"/>
    <n v="385.56"/>
    <n v="0"/>
    <n v="0"/>
    <n v="385.56"/>
    <n v="7.71"/>
    <n v="393.27"/>
    <x v="0"/>
    <x v="0"/>
    <x v="1"/>
    <x v="4"/>
    <n v="4"/>
    <s v="2º Quincena"/>
    <x v="12"/>
    <x v="1"/>
  </r>
  <r>
    <d v="2010-05-04T00:00:00"/>
    <n v="43000023"/>
    <x v="43"/>
    <n v="311.75"/>
    <n v="0"/>
    <n v="0"/>
    <n v="311.75"/>
    <n v="6.24"/>
    <n v="317.99"/>
    <x v="0"/>
    <x v="0"/>
    <x v="1"/>
    <x v="4"/>
    <n v="4"/>
    <s v="2º Quincena"/>
    <x v="12"/>
    <x v="1"/>
  </r>
  <r>
    <d v="2010-05-04T00:00:00"/>
    <n v="43000106"/>
    <x v="28"/>
    <n v="45.98"/>
    <n v="0"/>
    <n v="0"/>
    <n v="45.98"/>
    <n v="0.92"/>
    <n v="46.9"/>
    <x v="0"/>
    <x v="0"/>
    <x v="1"/>
    <x v="4"/>
    <n v="4"/>
    <s v="2º Quincena"/>
    <x v="12"/>
    <x v="1"/>
  </r>
  <r>
    <d v="2010-05-04T00:00:00"/>
    <n v="43000114"/>
    <x v="52"/>
    <n v="211.53"/>
    <n v="0"/>
    <n v="0"/>
    <n v="211.53"/>
    <n v="4.2300000000000004"/>
    <n v="215.76"/>
    <x v="0"/>
    <x v="0"/>
    <x v="1"/>
    <x v="4"/>
    <n v="4"/>
    <s v="2º Quincena"/>
    <x v="12"/>
    <x v="1"/>
  </r>
  <r>
    <d v="2010-05-04T00:00:00"/>
    <n v="43000112"/>
    <x v="53"/>
    <n v="1427.86"/>
    <n v="0"/>
    <n v="0"/>
    <n v="1427.86"/>
    <n v="28.56"/>
    <n v="1456.42"/>
    <x v="0"/>
    <x v="0"/>
    <x v="1"/>
    <x v="4"/>
    <n v="4"/>
    <s v="2º Quincena"/>
    <x v="12"/>
    <x v="1"/>
  </r>
  <r>
    <d v="2010-05-05T00:00:00"/>
    <n v="43000055"/>
    <x v="22"/>
    <n v="3780.85"/>
    <n v="0"/>
    <n v="0"/>
    <n v="3780.85"/>
    <n v="75.62"/>
    <n v="3856.47"/>
    <x v="0"/>
    <x v="0"/>
    <x v="1"/>
    <x v="4"/>
    <n v="5"/>
    <s v="2º Quincena"/>
    <x v="12"/>
    <x v="4"/>
  </r>
  <r>
    <d v="2010-05-05T00:00:00"/>
    <n v="43000036"/>
    <x v="47"/>
    <n v="130.68"/>
    <n v="0"/>
    <n v="0"/>
    <n v="130.68"/>
    <n v="2.61"/>
    <n v="133.29"/>
    <x v="0"/>
    <x v="0"/>
    <x v="1"/>
    <x v="4"/>
    <n v="5"/>
    <s v="2º Quincena"/>
    <x v="12"/>
    <x v="4"/>
  </r>
  <r>
    <d v="2010-05-06T00:00:00"/>
    <n v="43000077"/>
    <x v="54"/>
    <n v="186.02"/>
    <n v="0"/>
    <n v="0"/>
    <n v="186.02"/>
    <n v="3.72"/>
    <n v="189.74"/>
    <x v="0"/>
    <x v="0"/>
    <x v="1"/>
    <x v="4"/>
    <n v="6"/>
    <s v="2º Quincena"/>
    <x v="12"/>
    <x v="2"/>
  </r>
  <r>
    <d v="2010-05-12T00:00:00"/>
    <n v="43000053"/>
    <x v="31"/>
    <n v="-168"/>
    <n v="0"/>
    <n v="0"/>
    <n v="-168"/>
    <n v="-3.36"/>
    <n v="-171.36"/>
    <x v="0"/>
    <x v="0"/>
    <x v="1"/>
    <x v="4"/>
    <n v="12"/>
    <s v="2º Quincena"/>
    <x v="13"/>
    <x v="4"/>
  </r>
  <r>
    <d v="2010-05-12T00:00:00"/>
    <n v="43000059"/>
    <x v="55"/>
    <n v="115.86"/>
    <n v="0"/>
    <n v="0"/>
    <n v="115.86"/>
    <n v="2.3199999999999998"/>
    <n v="118.18"/>
    <x v="0"/>
    <x v="0"/>
    <x v="1"/>
    <x v="4"/>
    <n v="12"/>
    <s v="2º Quincena"/>
    <x v="13"/>
    <x v="4"/>
  </r>
  <r>
    <d v="2010-05-14T00:00:00"/>
    <n v="43000090"/>
    <x v="24"/>
    <n v="-660"/>
    <n v="0"/>
    <n v="0"/>
    <n v="-660"/>
    <n v="0"/>
    <n v="-660"/>
    <x v="0"/>
    <x v="0"/>
    <x v="1"/>
    <x v="4"/>
    <n v="14"/>
    <s v="2º Quincena"/>
    <x v="13"/>
    <x v="0"/>
  </r>
  <r>
    <d v="2010-05-14T00:00:00"/>
    <n v="43000090"/>
    <x v="24"/>
    <n v="660"/>
    <n v="0"/>
    <n v="0"/>
    <n v="660"/>
    <n v="13.2"/>
    <n v="673.2"/>
    <x v="0"/>
    <x v="0"/>
    <x v="1"/>
    <x v="4"/>
    <n v="14"/>
    <s v="2º Quincena"/>
    <x v="13"/>
    <x v="0"/>
  </r>
  <r>
    <d v="2010-05-14T00:00:00"/>
    <n v="43000090"/>
    <x v="24"/>
    <n v="-1000"/>
    <n v="0"/>
    <n v="0"/>
    <n v="-1000"/>
    <n v="0"/>
    <n v="-1000"/>
    <x v="0"/>
    <x v="0"/>
    <x v="1"/>
    <x v="4"/>
    <n v="14"/>
    <s v="2º Quincena"/>
    <x v="13"/>
    <x v="0"/>
  </r>
  <r>
    <d v="2010-05-14T00:00:00"/>
    <n v="43000090"/>
    <x v="24"/>
    <n v="20"/>
    <n v="0"/>
    <n v="0"/>
    <n v="20"/>
    <n v="0"/>
    <n v="20"/>
    <x v="0"/>
    <x v="0"/>
    <x v="1"/>
    <x v="4"/>
    <n v="14"/>
    <s v="2º Quincena"/>
    <x v="13"/>
    <x v="0"/>
  </r>
  <r>
    <d v="2010-05-15T00:00:00"/>
    <n v="43000090"/>
    <x v="24"/>
    <n v="-850"/>
    <n v="0"/>
    <n v="0"/>
    <n v="-850"/>
    <n v="0"/>
    <n v="-850"/>
    <x v="0"/>
    <x v="0"/>
    <x v="1"/>
    <x v="4"/>
    <n v="15"/>
    <s v="1º Quincena"/>
    <x v="13"/>
    <x v="3"/>
  </r>
  <r>
    <d v="2010-05-15T00:00:00"/>
    <n v="43000090"/>
    <x v="24"/>
    <n v="850"/>
    <n v="0"/>
    <n v="0"/>
    <n v="850"/>
    <n v="17"/>
    <n v="867"/>
    <x v="0"/>
    <x v="0"/>
    <x v="1"/>
    <x v="4"/>
    <n v="15"/>
    <s v="1º Quincena"/>
    <x v="13"/>
    <x v="3"/>
  </r>
  <r>
    <d v="2010-05-20T00:00:00"/>
    <n v="43000114"/>
    <x v="52"/>
    <n v="30"/>
    <n v="0"/>
    <n v="0"/>
    <n v="30"/>
    <n v="0.6"/>
    <n v="30.6"/>
    <x v="0"/>
    <x v="0"/>
    <x v="1"/>
    <x v="4"/>
    <n v="20"/>
    <s v="1º Quincena"/>
    <x v="14"/>
    <x v="2"/>
  </r>
  <r>
    <d v="2010-05-25T00:00:00"/>
    <n v="43000117"/>
    <x v="56"/>
    <n v="123.3"/>
    <n v="0"/>
    <n v="0"/>
    <n v="123.3"/>
    <n v="2.4700000000000002"/>
    <n v="125.77"/>
    <x v="0"/>
    <x v="0"/>
    <x v="1"/>
    <x v="4"/>
    <n v="25"/>
    <s v="1º Quincena"/>
    <x v="15"/>
    <x v="1"/>
  </r>
  <r>
    <d v="2010-05-27T00:00:00"/>
    <n v="43000055"/>
    <x v="22"/>
    <n v="3559.55"/>
    <n v="0"/>
    <n v="0"/>
    <n v="3559.55"/>
    <n v="71.19"/>
    <n v="3630.74"/>
    <x v="0"/>
    <x v="0"/>
    <x v="1"/>
    <x v="4"/>
    <n v="27"/>
    <s v="1º Quincena"/>
    <x v="15"/>
    <x v="2"/>
  </r>
  <r>
    <d v="2010-06-01T00:00:00"/>
    <n v="43000118"/>
    <x v="57"/>
    <n v="36"/>
    <n v="0"/>
    <n v="0"/>
    <n v="36"/>
    <n v="0.72"/>
    <n v="36.72"/>
    <x v="0"/>
    <x v="0"/>
    <x v="1"/>
    <x v="5"/>
    <n v="1"/>
    <s v="2º Quincena"/>
    <x v="16"/>
    <x v="1"/>
  </r>
  <r>
    <d v="2010-06-01T00:00:00"/>
    <n v="43000090"/>
    <x v="24"/>
    <n v="43033.8"/>
    <n v="0"/>
    <n v="0"/>
    <n v="43033.8"/>
    <n v="860.68"/>
    <n v="43894.48"/>
    <x v="0"/>
    <x v="0"/>
    <x v="1"/>
    <x v="5"/>
    <n v="1"/>
    <s v="2º Quincena"/>
    <x v="16"/>
    <x v="1"/>
  </r>
  <r>
    <d v="2010-06-01T00:00:00"/>
    <n v="43000090"/>
    <x v="24"/>
    <n v="825"/>
    <n v="0"/>
    <n v="0"/>
    <n v="825"/>
    <n v="16.5"/>
    <n v="841.5"/>
    <x v="0"/>
    <x v="0"/>
    <x v="1"/>
    <x v="5"/>
    <n v="1"/>
    <s v="2º Quincena"/>
    <x v="16"/>
    <x v="1"/>
  </r>
  <r>
    <d v="2010-06-01T00:00:00"/>
    <n v="43000090"/>
    <x v="24"/>
    <n v="35"/>
    <n v="0"/>
    <n v="0"/>
    <n v="35"/>
    <n v="0.7"/>
    <n v="35.700000000000003"/>
    <x v="0"/>
    <x v="0"/>
    <x v="1"/>
    <x v="5"/>
    <n v="1"/>
    <s v="2º Quincena"/>
    <x v="16"/>
    <x v="1"/>
  </r>
  <r>
    <d v="2010-06-03T00:00:00"/>
    <n v="43000107"/>
    <x v="40"/>
    <n v="1086"/>
    <n v="0"/>
    <n v="0"/>
    <n v="1086"/>
    <n v="21.72"/>
    <n v="1107.72"/>
    <x v="0"/>
    <x v="0"/>
    <x v="1"/>
    <x v="5"/>
    <n v="3"/>
    <s v="2º Quincena"/>
    <x v="16"/>
    <x v="2"/>
  </r>
  <r>
    <d v="2010-06-03T00:00:00"/>
    <n v="43000105"/>
    <x v="29"/>
    <n v="180.84"/>
    <n v="0"/>
    <n v="0"/>
    <n v="180.84"/>
    <n v="3.62"/>
    <n v="184.46"/>
    <x v="0"/>
    <x v="0"/>
    <x v="1"/>
    <x v="5"/>
    <n v="3"/>
    <s v="2º Quincena"/>
    <x v="16"/>
    <x v="2"/>
  </r>
  <r>
    <d v="2010-06-03T00:00:00"/>
    <n v="43000091"/>
    <x v="11"/>
    <n v="577.39"/>
    <n v="0"/>
    <n v="0"/>
    <n v="577.39"/>
    <n v="11.55"/>
    <n v="588.94000000000005"/>
    <x v="0"/>
    <x v="0"/>
    <x v="1"/>
    <x v="5"/>
    <n v="3"/>
    <s v="2º Quincena"/>
    <x v="16"/>
    <x v="2"/>
  </r>
  <r>
    <d v="2010-06-03T00:00:00"/>
    <n v="43000031"/>
    <x v="7"/>
    <n v="68.900000000000006"/>
    <n v="0"/>
    <n v="0"/>
    <n v="68.900000000000006"/>
    <n v="1.38"/>
    <n v="70.28"/>
    <x v="0"/>
    <x v="0"/>
    <x v="1"/>
    <x v="5"/>
    <n v="3"/>
    <s v="2º Quincena"/>
    <x v="16"/>
    <x v="2"/>
  </r>
  <r>
    <d v="2010-06-03T00:00:00"/>
    <n v="43000046"/>
    <x v="32"/>
    <n v="410.07"/>
    <n v="0"/>
    <n v="0"/>
    <n v="410.07"/>
    <n v="8.1999999999999993"/>
    <n v="418.27"/>
    <x v="0"/>
    <x v="0"/>
    <x v="1"/>
    <x v="5"/>
    <n v="3"/>
    <s v="2º Quincena"/>
    <x v="16"/>
    <x v="2"/>
  </r>
  <r>
    <d v="2010-06-03T00:00:00"/>
    <n v="43000023"/>
    <x v="43"/>
    <n v="75.58"/>
    <n v="0"/>
    <n v="0"/>
    <n v="75.58"/>
    <n v="1.51"/>
    <n v="77.09"/>
    <x v="0"/>
    <x v="0"/>
    <x v="1"/>
    <x v="5"/>
    <n v="3"/>
    <s v="2º Quincena"/>
    <x v="16"/>
    <x v="2"/>
  </r>
  <r>
    <d v="2010-06-03T00:00:00"/>
    <n v="43000033"/>
    <x v="50"/>
    <n v="125.8"/>
    <n v="0"/>
    <n v="0"/>
    <n v="125.8"/>
    <n v="2.52"/>
    <n v="128.32"/>
    <x v="0"/>
    <x v="0"/>
    <x v="1"/>
    <x v="5"/>
    <n v="3"/>
    <s v="2º Quincena"/>
    <x v="16"/>
    <x v="2"/>
  </r>
  <r>
    <d v="2010-06-03T00:00:00"/>
    <n v="43000003"/>
    <x v="21"/>
    <n v="480"/>
    <n v="0"/>
    <n v="0"/>
    <n v="480"/>
    <n v="9.6"/>
    <n v="489.6"/>
    <x v="0"/>
    <x v="0"/>
    <x v="1"/>
    <x v="5"/>
    <n v="3"/>
    <s v="2º Quincena"/>
    <x v="16"/>
    <x v="2"/>
  </r>
  <r>
    <d v="2010-06-03T00:00:00"/>
    <n v="43000001"/>
    <x v="17"/>
    <n v="6092.2"/>
    <n v="0"/>
    <n v="0"/>
    <n v="6092.2"/>
    <n v="121.84"/>
    <n v="6214.04"/>
    <x v="0"/>
    <x v="0"/>
    <x v="1"/>
    <x v="5"/>
    <n v="3"/>
    <s v="2º Quincena"/>
    <x v="16"/>
    <x v="2"/>
  </r>
  <r>
    <d v="2010-06-03T00:00:00"/>
    <n v="43000001"/>
    <x v="17"/>
    <n v="783.57"/>
    <n v="0"/>
    <n v="0"/>
    <n v="783.57"/>
    <n v="15.67"/>
    <n v="799.24"/>
    <x v="0"/>
    <x v="0"/>
    <x v="1"/>
    <x v="5"/>
    <n v="3"/>
    <s v="2º Quincena"/>
    <x v="16"/>
    <x v="2"/>
  </r>
  <r>
    <d v="2010-06-03T00:00:00"/>
    <n v="43000010"/>
    <x v="27"/>
    <n v="154.08000000000001"/>
    <n v="0"/>
    <n v="0"/>
    <n v="154.08000000000001"/>
    <n v="3.08"/>
    <n v="157.16"/>
    <x v="0"/>
    <x v="0"/>
    <x v="1"/>
    <x v="5"/>
    <n v="3"/>
    <s v="2º Quincena"/>
    <x v="16"/>
    <x v="2"/>
  </r>
  <r>
    <d v="2010-06-03T00:00:00"/>
    <n v="43000036"/>
    <x v="47"/>
    <n v="130.91999999999999"/>
    <n v="0"/>
    <n v="0"/>
    <n v="130.91999999999999"/>
    <n v="2.62"/>
    <n v="133.54"/>
    <x v="0"/>
    <x v="0"/>
    <x v="1"/>
    <x v="5"/>
    <n v="3"/>
    <s v="2º Quincena"/>
    <x v="16"/>
    <x v="2"/>
  </r>
  <r>
    <d v="2010-06-03T00:00:00"/>
    <n v="43000011"/>
    <x v="18"/>
    <n v="858.9"/>
    <n v="0"/>
    <n v="0"/>
    <n v="858.9"/>
    <n v="17.18"/>
    <n v="876.08"/>
    <x v="0"/>
    <x v="0"/>
    <x v="1"/>
    <x v="5"/>
    <n v="3"/>
    <s v="2º Quincena"/>
    <x v="16"/>
    <x v="2"/>
  </r>
  <r>
    <d v="2010-06-03T00:00:00"/>
    <n v="43000052"/>
    <x v="44"/>
    <n v="120.92"/>
    <n v="0"/>
    <n v="0"/>
    <n v="120.92"/>
    <n v="2.42"/>
    <n v="123.34"/>
    <x v="0"/>
    <x v="0"/>
    <x v="1"/>
    <x v="5"/>
    <n v="3"/>
    <s v="2º Quincena"/>
    <x v="16"/>
    <x v="2"/>
  </r>
  <r>
    <d v="2010-06-03T00:00:00"/>
    <n v="43000009"/>
    <x v="12"/>
    <n v="948.28"/>
    <n v="0"/>
    <n v="0"/>
    <n v="948.28"/>
    <n v="18.97"/>
    <n v="967.25"/>
    <x v="0"/>
    <x v="0"/>
    <x v="1"/>
    <x v="5"/>
    <n v="3"/>
    <s v="2º Quincena"/>
    <x v="16"/>
    <x v="2"/>
  </r>
  <r>
    <d v="2010-06-03T00:00:00"/>
    <n v="43000112"/>
    <x v="53"/>
    <n v="1124"/>
    <n v="0"/>
    <n v="0"/>
    <n v="1124"/>
    <n v="22.48"/>
    <n v="1146.48"/>
    <x v="0"/>
    <x v="0"/>
    <x v="1"/>
    <x v="5"/>
    <n v="3"/>
    <s v="2º Quincena"/>
    <x v="16"/>
    <x v="2"/>
  </r>
  <r>
    <d v="2010-06-03T00:00:00"/>
    <n v="43000019"/>
    <x v="0"/>
    <n v="414.86"/>
    <n v="0"/>
    <n v="0"/>
    <n v="414.86"/>
    <n v="8.3000000000000007"/>
    <n v="423.16"/>
    <x v="0"/>
    <x v="0"/>
    <x v="1"/>
    <x v="5"/>
    <n v="3"/>
    <s v="2º Quincena"/>
    <x v="16"/>
    <x v="2"/>
  </r>
  <r>
    <d v="2010-06-03T00:00:00"/>
    <n v="43000116"/>
    <x v="58"/>
    <n v="89.92"/>
    <n v="0"/>
    <n v="0"/>
    <n v="89.92"/>
    <n v="1.8"/>
    <n v="91.72"/>
    <x v="0"/>
    <x v="0"/>
    <x v="1"/>
    <x v="5"/>
    <n v="3"/>
    <s v="2º Quincena"/>
    <x v="16"/>
    <x v="2"/>
  </r>
  <r>
    <d v="2010-06-03T00:00:00"/>
    <n v="43000044"/>
    <x v="6"/>
    <n v="0"/>
    <n v="0"/>
    <n v="0"/>
    <n v="0"/>
    <n v="0"/>
    <n v="0"/>
    <x v="0"/>
    <x v="0"/>
    <x v="1"/>
    <x v="5"/>
    <n v="3"/>
    <s v="2º Quincena"/>
    <x v="16"/>
    <x v="2"/>
  </r>
  <r>
    <d v="2010-06-03T00:00:00"/>
    <n v="43000127"/>
    <x v="59"/>
    <n v="38.68"/>
    <n v="0"/>
    <n v="0"/>
    <n v="38.68"/>
    <n v="0.77"/>
    <n v="39.450000000000003"/>
    <x v="0"/>
    <x v="0"/>
    <x v="1"/>
    <x v="5"/>
    <n v="3"/>
    <s v="2º Quincena"/>
    <x v="16"/>
    <x v="2"/>
  </r>
  <r>
    <d v="2010-06-03T00:00:00"/>
    <n v="43000115"/>
    <x v="60"/>
    <n v="1147.49"/>
    <n v="0"/>
    <n v="0"/>
    <n v="1147.49"/>
    <n v="22.95"/>
    <n v="1170.44"/>
    <x v="0"/>
    <x v="0"/>
    <x v="1"/>
    <x v="5"/>
    <n v="3"/>
    <s v="2º Quincena"/>
    <x v="16"/>
    <x v="2"/>
  </r>
  <r>
    <d v="2010-06-04T00:00:00"/>
    <n v="43000119"/>
    <x v="36"/>
    <n v="388.94"/>
    <n v="0"/>
    <n v="0"/>
    <n v="388.94"/>
    <n v="7.78"/>
    <n v="396.72"/>
    <x v="0"/>
    <x v="0"/>
    <x v="1"/>
    <x v="5"/>
    <n v="4"/>
    <s v="2º Quincena"/>
    <x v="16"/>
    <x v="0"/>
  </r>
  <r>
    <d v="2010-06-10T00:00:00"/>
    <n v="43000109"/>
    <x v="61"/>
    <n v="10"/>
    <n v="0"/>
    <n v="0"/>
    <n v="10"/>
    <n v="0.2"/>
    <n v="10.199999999999999"/>
    <x v="0"/>
    <x v="0"/>
    <x v="1"/>
    <x v="5"/>
    <n v="10"/>
    <s v="2º Quincena"/>
    <x v="17"/>
    <x v="2"/>
  </r>
  <r>
    <d v="2010-06-10T00:00:00"/>
    <n v="43000118"/>
    <x v="57"/>
    <n v="69"/>
    <n v="0"/>
    <n v="0"/>
    <n v="69"/>
    <n v="1.38"/>
    <n v="70.38"/>
    <x v="0"/>
    <x v="0"/>
    <x v="1"/>
    <x v="5"/>
    <n v="10"/>
    <s v="2º Quincena"/>
    <x v="17"/>
    <x v="2"/>
  </r>
  <r>
    <d v="2010-06-10T00:00:00"/>
    <n v="43000120"/>
    <x v="62"/>
    <n v="102.49"/>
    <n v="0"/>
    <n v="0"/>
    <n v="102.49"/>
    <n v="2.0499999999999998"/>
    <n v="104.54"/>
    <x v="0"/>
    <x v="0"/>
    <x v="1"/>
    <x v="5"/>
    <n v="10"/>
    <s v="2º Quincena"/>
    <x v="17"/>
    <x v="2"/>
  </r>
  <r>
    <d v="2010-06-10T00:00:00"/>
    <n v="43000121"/>
    <x v="63"/>
    <n v="23.01"/>
    <n v="0"/>
    <n v="0"/>
    <n v="23.01"/>
    <n v="0.46"/>
    <n v="23.47"/>
    <x v="0"/>
    <x v="0"/>
    <x v="1"/>
    <x v="5"/>
    <n v="10"/>
    <s v="2º Quincena"/>
    <x v="17"/>
    <x v="2"/>
  </r>
  <r>
    <d v="2010-06-25T00:00:00"/>
    <n v="43000123"/>
    <x v="64"/>
    <n v="20"/>
    <n v="0"/>
    <n v="0"/>
    <n v="20"/>
    <n v="0.4"/>
    <n v="20.399999999999999"/>
    <x v="0"/>
    <x v="0"/>
    <x v="1"/>
    <x v="5"/>
    <n v="25"/>
    <s v="1º Quincena"/>
    <x v="18"/>
    <x v="0"/>
  </r>
  <r>
    <d v="2010-07-01T00:00:00"/>
    <n v="43000090"/>
    <x v="24"/>
    <n v="49967.6"/>
    <n v="0"/>
    <n v="0"/>
    <n v="49967.6"/>
    <n v="999.35"/>
    <n v="50966.95"/>
    <x v="0"/>
    <x v="0"/>
    <x v="2"/>
    <x v="6"/>
    <n v="1"/>
    <s v="2º Quincena"/>
    <x v="19"/>
    <x v="2"/>
  </r>
  <r>
    <d v="2010-07-01T00:00:00"/>
    <n v="43000090"/>
    <x v="24"/>
    <n v="600"/>
    <n v="0"/>
    <n v="0"/>
    <n v="600"/>
    <n v="12"/>
    <n v="612"/>
    <x v="0"/>
    <x v="0"/>
    <x v="2"/>
    <x v="6"/>
    <n v="1"/>
    <s v="2º Quincena"/>
    <x v="19"/>
    <x v="2"/>
  </r>
  <r>
    <d v="2010-07-02T00:00:00"/>
    <n v="43000044"/>
    <x v="6"/>
    <n v="353.12"/>
    <n v="0"/>
    <n v="0"/>
    <n v="353.12"/>
    <n v="7.06"/>
    <n v="360.18"/>
    <x v="0"/>
    <x v="0"/>
    <x v="2"/>
    <x v="6"/>
    <n v="2"/>
    <s v="2º Quincena"/>
    <x v="19"/>
    <x v="0"/>
  </r>
  <r>
    <d v="2010-07-02T00:00:00"/>
    <n v="43000010"/>
    <x v="27"/>
    <n v="2437.5300000000002"/>
    <n v="0"/>
    <n v="0"/>
    <n v="2437.5300000000002"/>
    <n v="48.75"/>
    <n v="2486.2800000000002"/>
    <x v="0"/>
    <x v="0"/>
    <x v="2"/>
    <x v="6"/>
    <n v="2"/>
    <s v="2º Quincena"/>
    <x v="19"/>
    <x v="0"/>
  </r>
  <r>
    <d v="2010-07-02T00:00:00"/>
    <n v="43000112"/>
    <x v="53"/>
    <n v="1235.3499999999999"/>
    <n v="0"/>
    <n v="0"/>
    <n v="1235.3499999999999"/>
    <n v="24.71"/>
    <n v="1260.06"/>
    <x v="0"/>
    <x v="0"/>
    <x v="2"/>
    <x v="6"/>
    <n v="2"/>
    <s v="2º Quincena"/>
    <x v="19"/>
    <x v="0"/>
  </r>
  <r>
    <d v="2010-07-02T00:00:00"/>
    <n v="43000003"/>
    <x v="21"/>
    <n v="2040"/>
    <n v="0"/>
    <n v="0"/>
    <n v="2040"/>
    <n v="40.799999999999997"/>
    <n v="2080.8000000000002"/>
    <x v="0"/>
    <x v="0"/>
    <x v="2"/>
    <x v="6"/>
    <n v="2"/>
    <s v="2º Quincena"/>
    <x v="19"/>
    <x v="0"/>
  </r>
  <r>
    <d v="2010-07-02T00:00:00"/>
    <n v="43000011"/>
    <x v="18"/>
    <n v="436.44"/>
    <n v="0"/>
    <n v="0"/>
    <n v="436.44"/>
    <n v="8.73"/>
    <n v="445.17"/>
    <x v="0"/>
    <x v="0"/>
    <x v="2"/>
    <x v="6"/>
    <n v="2"/>
    <s v="2º Quincena"/>
    <x v="19"/>
    <x v="0"/>
  </r>
  <r>
    <d v="2010-07-02T00:00:00"/>
    <n v="43000091"/>
    <x v="11"/>
    <n v="210.08"/>
    <n v="0"/>
    <n v="0"/>
    <n v="210.08"/>
    <n v="4.2"/>
    <n v="214.28"/>
    <x v="0"/>
    <x v="0"/>
    <x v="2"/>
    <x v="6"/>
    <n v="2"/>
    <s v="2º Quincena"/>
    <x v="19"/>
    <x v="0"/>
  </r>
  <r>
    <d v="2010-07-02T00:00:00"/>
    <n v="43000080"/>
    <x v="13"/>
    <n v="671.67"/>
    <n v="0"/>
    <n v="0"/>
    <n v="671.67"/>
    <n v="13.43"/>
    <n v="685.1"/>
    <x v="0"/>
    <x v="0"/>
    <x v="2"/>
    <x v="6"/>
    <n v="2"/>
    <s v="2º Quincena"/>
    <x v="19"/>
    <x v="0"/>
  </r>
  <r>
    <d v="2010-07-02T00:00:00"/>
    <n v="43000009"/>
    <x v="12"/>
    <n v="310.35000000000002"/>
    <n v="0"/>
    <n v="0"/>
    <n v="310.35000000000002"/>
    <n v="6.21"/>
    <n v="316.56"/>
    <x v="0"/>
    <x v="0"/>
    <x v="2"/>
    <x v="6"/>
    <n v="2"/>
    <s v="2º Quincena"/>
    <x v="19"/>
    <x v="0"/>
  </r>
  <r>
    <d v="2010-07-02T00:00:00"/>
    <n v="43000052"/>
    <x v="44"/>
    <n v="413.79"/>
    <n v="0"/>
    <n v="0"/>
    <n v="413.79"/>
    <n v="8.2799999999999994"/>
    <n v="422.07"/>
    <x v="0"/>
    <x v="0"/>
    <x v="2"/>
    <x v="6"/>
    <n v="2"/>
    <s v="2º Quincena"/>
    <x v="19"/>
    <x v="0"/>
  </r>
  <r>
    <d v="2010-07-02T00:00:00"/>
    <n v="43000023"/>
    <x v="43"/>
    <n v="93.5"/>
    <n v="0"/>
    <n v="0"/>
    <n v="93.5"/>
    <n v="1.87"/>
    <n v="95.37"/>
    <x v="0"/>
    <x v="0"/>
    <x v="2"/>
    <x v="6"/>
    <n v="2"/>
    <s v="2º Quincena"/>
    <x v="19"/>
    <x v="0"/>
  </r>
  <r>
    <d v="2010-07-02T00:00:00"/>
    <n v="43000031"/>
    <x v="7"/>
    <n v="276.89999999999998"/>
    <n v="0"/>
    <n v="0"/>
    <n v="276.89999999999998"/>
    <n v="5.54"/>
    <n v="282.44"/>
    <x v="0"/>
    <x v="0"/>
    <x v="2"/>
    <x v="6"/>
    <n v="2"/>
    <s v="2º Quincena"/>
    <x v="19"/>
    <x v="0"/>
  </r>
  <r>
    <d v="2010-07-02T00:00:00"/>
    <n v="43000122"/>
    <x v="65"/>
    <n v="298.27"/>
    <n v="0"/>
    <n v="0"/>
    <n v="298.27"/>
    <n v="5.97"/>
    <n v="304.24"/>
    <x v="0"/>
    <x v="0"/>
    <x v="2"/>
    <x v="6"/>
    <n v="2"/>
    <s v="2º Quincena"/>
    <x v="19"/>
    <x v="0"/>
  </r>
  <r>
    <d v="2010-07-02T00:00:00"/>
    <n v="43000107"/>
    <x v="40"/>
    <n v="702"/>
    <n v="0"/>
    <n v="0"/>
    <n v="702"/>
    <n v="14.04"/>
    <n v="716.04"/>
    <x v="0"/>
    <x v="0"/>
    <x v="2"/>
    <x v="6"/>
    <n v="2"/>
    <s v="2º Quincena"/>
    <x v="19"/>
    <x v="0"/>
  </r>
  <r>
    <d v="2010-07-02T00:00:00"/>
    <n v="43000013"/>
    <x v="15"/>
    <n v="314.2"/>
    <n v="0"/>
    <n v="0"/>
    <n v="314.2"/>
    <n v="6.28"/>
    <n v="320.48"/>
    <x v="0"/>
    <x v="0"/>
    <x v="2"/>
    <x v="6"/>
    <n v="2"/>
    <s v="2º Quincena"/>
    <x v="19"/>
    <x v="0"/>
  </r>
  <r>
    <d v="2010-07-02T00:00:00"/>
    <n v="43000115"/>
    <x v="60"/>
    <n v="550.36"/>
    <n v="0"/>
    <n v="0"/>
    <n v="550.36"/>
    <n v="11.01"/>
    <n v="561.37"/>
    <x v="0"/>
    <x v="0"/>
    <x v="2"/>
    <x v="6"/>
    <n v="2"/>
    <s v="2º Quincena"/>
    <x v="19"/>
    <x v="0"/>
  </r>
  <r>
    <d v="2010-07-02T00:00:00"/>
    <n v="43000063"/>
    <x v="66"/>
    <n v="0"/>
    <n v="0"/>
    <n v="0"/>
    <n v="0"/>
    <n v="0"/>
    <n v="0"/>
    <x v="0"/>
    <x v="0"/>
    <x v="2"/>
    <x v="6"/>
    <n v="2"/>
    <s v="2º Quincena"/>
    <x v="19"/>
    <x v="0"/>
  </r>
  <r>
    <d v="2010-07-02T00:00:00"/>
    <n v="43000046"/>
    <x v="32"/>
    <n v="617.79"/>
    <n v="0"/>
    <n v="0"/>
    <n v="617.79"/>
    <n v="12.36"/>
    <n v="630.15"/>
    <x v="0"/>
    <x v="0"/>
    <x v="2"/>
    <x v="6"/>
    <n v="2"/>
    <s v="2º Quincena"/>
    <x v="19"/>
    <x v="0"/>
  </r>
  <r>
    <d v="2010-07-02T00:00:00"/>
    <n v="43000001"/>
    <x v="17"/>
    <n v="2495.7800000000002"/>
    <n v="0"/>
    <n v="0"/>
    <n v="2495.7800000000002"/>
    <n v="49.92"/>
    <n v="2545.6999999999998"/>
    <x v="0"/>
    <x v="0"/>
    <x v="2"/>
    <x v="6"/>
    <n v="2"/>
    <s v="2º Quincena"/>
    <x v="19"/>
    <x v="0"/>
  </r>
  <r>
    <d v="2010-07-02T00:00:00"/>
    <n v="43000106"/>
    <x v="28"/>
    <n v="144.58000000000001"/>
    <n v="0"/>
    <n v="0"/>
    <n v="144.58000000000001"/>
    <n v="2.89"/>
    <n v="147.47"/>
    <x v="0"/>
    <x v="0"/>
    <x v="2"/>
    <x v="6"/>
    <n v="2"/>
    <s v="2º Quincena"/>
    <x v="19"/>
    <x v="0"/>
  </r>
  <r>
    <d v="2010-07-02T00:00:00"/>
    <n v="43000105"/>
    <x v="29"/>
    <n v="437.52"/>
    <n v="0"/>
    <n v="0"/>
    <n v="437.52"/>
    <n v="8.75"/>
    <n v="446.27"/>
    <x v="0"/>
    <x v="0"/>
    <x v="2"/>
    <x v="6"/>
    <n v="2"/>
    <s v="2º Quincena"/>
    <x v="19"/>
    <x v="0"/>
  </r>
  <r>
    <d v="2010-07-06T00:00:00"/>
    <n v="43000039"/>
    <x v="67"/>
    <n v="93.43"/>
    <n v="0"/>
    <n v="0"/>
    <n v="93.43"/>
    <n v="1.87"/>
    <n v="95.3"/>
    <x v="0"/>
    <x v="0"/>
    <x v="2"/>
    <x v="6"/>
    <n v="6"/>
    <s v="2º Quincena"/>
    <x v="20"/>
    <x v="1"/>
  </r>
  <r>
    <d v="2010-07-06T00:00:00"/>
    <n v="43000124"/>
    <x v="68"/>
    <n v="169.44"/>
    <n v="0"/>
    <n v="0"/>
    <n v="169.44"/>
    <n v="3.39"/>
    <n v="172.83"/>
    <x v="0"/>
    <x v="0"/>
    <x v="2"/>
    <x v="6"/>
    <n v="6"/>
    <s v="2º Quincena"/>
    <x v="20"/>
    <x v="1"/>
  </r>
  <r>
    <d v="2010-07-08T00:00:00"/>
    <n v="43000125"/>
    <x v="69"/>
    <n v="31.32"/>
    <n v="0"/>
    <n v="0"/>
    <n v="31.32"/>
    <n v="0.63"/>
    <n v="31.95"/>
    <x v="0"/>
    <x v="0"/>
    <x v="2"/>
    <x v="6"/>
    <n v="8"/>
    <s v="2º Quincena"/>
    <x v="20"/>
    <x v="2"/>
  </r>
  <r>
    <d v="2010-07-10T00:00:00"/>
    <n v="43000055"/>
    <x v="22"/>
    <n v="4428.95"/>
    <n v="0"/>
    <n v="0"/>
    <n v="4428.95"/>
    <n v="88.58"/>
    <n v="4517.53"/>
    <x v="0"/>
    <x v="0"/>
    <x v="2"/>
    <x v="6"/>
    <n v="10"/>
    <s v="2º Quincena"/>
    <x v="20"/>
    <x v="3"/>
  </r>
  <r>
    <d v="2010-07-10T00:00:00"/>
    <n v="43000044"/>
    <x v="6"/>
    <n v="-46.57"/>
    <n v="0"/>
    <n v="0"/>
    <n v="-46.57"/>
    <n v="-0.93"/>
    <n v="-47.5"/>
    <x v="0"/>
    <x v="0"/>
    <x v="2"/>
    <x v="6"/>
    <n v="10"/>
    <s v="2º Quincena"/>
    <x v="20"/>
    <x v="3"/>
  </r>
  <r>
    <d v="2010-07-14T00:00:00"/>
    <n v="43000063"/>
    <x v="66"/>
    <n v="-279.55"/>
    <n v="0"/>
    <n v="0"/>
    <n v="-279.55"/>
    <n v="-5.59"/>
    <n v="-285.14"/>
    <x v="0"/>
    <x v="0"/>
    <x v="2"/>
    <x v="6"/>
    <n v="14"/>
    <s v="2º Quincena"/>
    <x v="21"/>
    <x v="4"/>
  </r>
  <r>
    <d v="2010-07-16T00:00:00"/>
    <n v="43000127"/>
    <x v="59"/>
    <n v="68.61"/>
    <n v="0"/>
    <n v="0"/>
    <n v="68.61"/>
    <n v="1.37"/>
    <n v="69.98"/>
    <x v="0"/>
    <x v="0"/>
    <x v="2"/>
    <x v="6"/>
    <n v="16"/>
    <s v="1º Quincena"/>
    <x v="21"/>
    <x v="0"/>
  </r>
  <r>
    <d v="2010-07-20T00:00:00"/>
    <n v="43000001"/>
    <x v="17"/>
    <n v="1404"/>
    <n v="0"/>
    <n v="0"/>
    <n v="1404"/>
    <n v="28.08"/>
    <n v="1432.08"/>
    <x v="0"/>
    <x v="0"/>
    <x v="2"/>
    <x v="6"/>
    <n v="20"/>
    <s v="1º Quincena"/>
    <x v="22"/>
    <x v="1"/>
  </r>
  <r>
    <d v="2010-07-20T00:00:00"/>
    <n v="43000124"/>
    <x v="68"/>
    <n v="270.18"/>
    <n v="0"/>
    <n v="0"/>
    <n v="270.18"/>
    <n v="5.4"/>
    <n v="275.58"/>
    <x v="0"/>
    <x v="0"/>
    <x v="2"/>
    <x v="6"/>
    <n v="20"/>
    <s v="1º Quincena"/>
    <x v="22"/>
    <x v="1"/>
  </r>
  <r>
    <d v="2010-07-21T00:00:00"/>
    <n v="43000128"/>
    <x v="70"/>
    <n v="36.92"/>
    <n v="0"/>
    <n v="0"/>
    <n v="36.92"/>
    <n v="0.74"/>
    <n v="37.659999999999997"/>
    <x v="0"/>
    <x v="0"/>
    <x v="2"/>
    <x v="6"/>
    <n v="21"/>
    <s v="1º Quincena"/>
    <x v="22"/>
    <x v="4"/>
  </r>
  <r>
    <d v="2010-07-22T00:00:00"/>
    <n v="43000129"/>
    <x v="71"/>
    <n v="39.25"/>
    <n v="0"/>
    <n v="0"/>
    <n v="39.25"/>
    <n v="0.79"/>
    <n v="40.04"/>
    <x v="0"/>
    <x v="0"/>
    <x v="2"/>
    <x v="6"/>
    <n v="22"/>
    <s v="1º Quincena"/>
    <x v="22"/>
    <x v="2"/>
  </r>
  <r>
    <d v="2010-07-22T00:00:00"/>
    <n v="43000124"/>
    <x v="68"/>
    <n v="277.2"/>
    <n v="0"/>
    <n v="0"/>
    <n v="277.2"/>
    <n v="5.54"/>
    <n v="282.74"/>
    <x v="0"/>
    <x v="0"/>
    <x v="2"/>
    <x v="6"/>
    <n v="22"/>
    <s v="1º Quincena"/>
    <x v="22"/>
    <x v="2"/>
  </r>
  <r>
    <d v="2010-07-29T00:00:00"/>
    <n v="43000130"/>
    <x v="72"/>
    <n v="196.26"/>
    <n v="0"/>
    <n v="0"/>
    <n v="196.26"/>
    <n v="3.93"/>
    <n v="200.19"/>
    <x v="0"/>
    <x v="0"/>
    <x v="2"/>
    <x v="6"/>
    <n v="29"/>
    <s v="1º Quincena"/>
    <x v="23"/>
    <x v="2"/>
  </r>
  <r>
    <d v="2010-07-30T00:00:00"/>
    <n v="43000090"/>
    <x v="24"/>
    <n v="44624.6"/>
    <n v="0"/>
    <n v="0"/>
    <n v="44624.6"/>
    <n v="892.49"/>
    <n v="45517.09"/>
    <x v="0"/>
    <x v="0"/>
    <x v="2"/>
    <x v="6"/>
    <n v="30"/>
    <s v="1º Quincena"/>
    <x v="23"/>
    <x v="0"/>
  </r>
  <r>
    <d v="2010-07-30T00:00:00"/>
    <n v="43000090"/>
    <x v="24"/>
    <n v="850"/>
    <n v="0"/>
    <n v="0"/>
    <n v="850"/>
    <n v="17"/>
    <n v="867"/>
    <x v="0"/>
    <x v="0"/>
    <x v="2"/>
    <x v="6"/>
    <n v="30"/>
    <s v="1º Quincena"/>
    <x v="23"/>
    <x v="0"/>
  </r>
  <r>
    <d v="2010-07-30T00:00:00"/>
    <n v="43000025"/>
    <x v="73"/>
    <n v="2576.86"/>
    <n v="0"/>
    <n v="0"/>
    <n v="2576.86"/>
    <n v="51.54"/>
    <n v="2628.4"/>
    <x v="0"/>
    <x v="0"/>
    <x v="2"/>
    <x v="6"/>
    <n v="30"/>
    <s v="1º Quincena"/>
    <x v="23"/>
    <x v="0"/>
  </r>
  <r>
    <d v="2010-07-30T00:00:00"/>
    <n v="43000025"/>
    <x v="73"/>
    <n v="1291.29"/>
    <n v="0"/>
    <n v="0"/>
    <n v="1291.29"/>
    <n v="25.83"/>
    <n v="1317.12"/>
    <x v="0"/>
    <x v="0"/>
    <x v="2"/>
    <x v="6"/>
    <n v="30"/>
    <s v="1º Quincena"/>
    <x v="23"/>
    <x v="0"/>
  </r>
  <r>
    <d v="2010-07-31T00:00:00"/>
    <n v="43000001"/>
    <x v="17"/>
    <n v="812.43"/>
    <n v="0"/>
    <n v="0"/>
    <n v="812.43"/>
    <n v="16.25"/>
    <n v="828.68"/>
    <x v="0"/>
    <x v="0"/>
    <x v="2"/>
    <x v="6"/>
    <n v="31"/>
    <s v="1º Quincena"/>
    <x v="23"/>
    <x v="3"/>
  </r>
  <r>
    <d v="2010-07-31T00:00:00"/>
    <n v="43000003"/>
    <x v="21"/>
    <n v="480"/>
    <n v="0"/>
    <n v="0"/>
    <n v="480"/>
    <n v="9.6"/>
    <n v="489.6"/>
    <x v="0"/>
    <x v="0"/>
    <x v="2"/>
    <x v="6"/>
    <n v="31"/>
    <s v="1º Quincena"/>
    <x v="23"/>
    <x v="3"/>
  </r>
  <r>
    <d v="2010-07-31T00:00:00"/>
    <n v="43000013"/>
    <x v="15"/>
    <n v="624.03"/>
    <n v="0"/>
    <n v="0"/>
    <n v="624.03"/>
    <n v="12.48"/>
    <n v="636.51"/>
    <x v="0"/>
    <x v="0"/>
    <x v="2"/>
    <x v="6"/>
    <n v="31"/>
    <s v="1º Quincena"/>
    <x v="23"/>
    <x v="3"/>
  </r>
  <r>
    <d v="2010-07-31T00:00:00"/>
    <n v="43000106"/>
    <x v="28"/>
    <n v="89.47"/>
    <n v="0"/>
    <n v="0"/>
    <n v="89.47"/>
    <n v="1.79"/>
    <n v="91.26"/>
    <x v="0"/>
    <x v="0"/>
    <x v="2"/>
    <x v="6"/>
    <n v="31"/>
    <s v="1º Quincena"/>
    <x v="23"/>
    <x v="3"/>
  </r>
  <r>
    <d v="2010-07-31T00:00:00"/>
    <n v="43000091"/>
    <x v="11"/>
    <n v="436.32"/>
    <n v="0"/>
    <n v="0"/>
    <n v="436.32"/>
    <n v="8.73"/>
    <n v="445.05"/>
    <x v="0"/>
    <x v="0"/>
    <x v="2"/>
    <x v="6"/>
    <n v="31"/>
    <s v="1º Quincena"/>
    <x v="23"/>
    <x v="3"/>
  </r>
  <r>
    <d v="2010-07-31T00:00:00"/>
    <n v="43000044"/>
    <x v="6"/>
    <n v="53.35"/>
    <n v="0"/>
    <n v="0"/>
    <n v="53.35"/>
    <n v="1.07"/>
    <n v="54.42"/>
    <x v="0"/>
    <x v="0"/>
    <x v="2"/>
    <x v="6"/>
    <n v="31"/>
    <s v="1º Quincena"/>
    <x v="23"/>
    <x v="3"/>
  </r>
  <r>
    <d v="2010-07-31T00:00:00"/>
    <n v="43000112"/>
    <x v="53"/>
    <n v="90"/>
    <n v="0"/>
    <n v="0"/>
    <n v="90"/>
    <n v="1.8"/>
    <n v="91.8"/>
    <x v="0"/>
    <x v="0"/>
    <x v="2"/>
    <x v="6"/>
    <n v="31"/>
    <s v="1º Quincena"/>
    <x v="23"/>
    <x v="3"/>
  </r>
  <r>
    <d v="2010-07-31T00:00:00"/>
    <n v="43000036"/>
    <x v="47"/>
    <n v="399.09"/>
    <n v="0"/>
    <n v="0"/>
    <n v="399.09"/>
    <n v="7.98"/>
    <n v="407.07"/>
    <x v="0"/>
    <x v="0"/>
    <x v="2"/>
    <x v="6"/>
    <n v="31"/>
    <s v="1º Quincena"/>
    <x v="23"/>
    <x v="3"/>
  </r>
  <r>
    <d v="2010-07-31T00:00:00"/>
    <n v="43000105"/>
    <x v="29"/>
    <n v="121.68"/>
    <n v="0"/>
    <n v="0"/>
    <n v="121.68"/>
    <n v="2.4300000000000002"/>
    <n v="124.11"/>
    <x v="0"/>
    <x v="0"/>
    <x v="2"/>
    <x v="6"/>
    <n v="31"/>
    <s v="1º Quincena"/>
    <x v="23"/>
    <x v="3"/>
  </r>
  <r>
    <d v="2010-07-31T00:00:00"/>
    <n v="43000009"/>
    <x v="12"/>
    <n v="399.35"/>
    <n v="0"/>
    <n v="0"/>
    <n v="399.35"/>
    <n v="7.99"/>
    <n v="407.34"/>
    <x v="0"/>
    <x v="0"/>
    <x v="2"/>
    <x v="6"/>
    <n v="31"/>
    <s v="1º Quincena"/>
    <x v="23"/>
    <x v="3"/>
  </r>
  <r>
    <d v="2010-07-31T00:00:00"/>
    <n v="43000011"/>
    <x v="18"/>
    <n v="48.76"/>
    <n v="0"/>
    <n v="0"/>
    <n v="48.76"/>
    <n v="0.98"/>
    <n v="49.74"/>
    <x v="0"/>
    <x v="0"/>
    <x v="2"/>
    <x v="6"/>
    <n v="31"/>
    <s v="1º Quincena"/>
    <x v="23"/>
    <x v="3"/>
  </r>
  <r>
    <d v="2010-07-31T00:00:00"/>
    <n v="43000046"/>
    <x v="32"/>
    <n v="762.84"/>
    <n v="0"/>
    <n v="0"/>
    <n v="762.84"/>
    <n v="15.26"/>
    <n v="778.1"/>
    <x v="0"/>
    <x v="0"/>
    <x v="2"/>
    <x v="6"/>
    <n v="31"/>
    <s v="1º Quincena"/>
    <x v="23"/>
    <x v="3"/>
  </r>
  <r>
    <d v="2010-07-31T00:00:00"/>
    <n v="43000127"/>
    <x v="59"/>
    <n v="34.5"/>
    <n v="0"/>
    <n v="0"/>
    <n v="34.5"/>
    <n v="0.69"/>
    <n v="35.19"/>
    <x v="0"/>
    <x v="0"/>
    <x v="2"/>
    <x v="6"/>
    <n v="31"/>
    <s v="1º Quincena"/>
    <x v="23"/>
    <x v="3"/>
  </r>
  <r>
    <d v="2010-07-31T00:00:00"/>
    <n v="43000052"/>
    <x v="44"/>
    <n v="77.53"/>
    <n v="0"/>
    <n v="0"/>
    <n v="77.53"/>
    <n v="1.55"/>
    <n v="79.08"/>
    <x v="0"/>
    <x v="0"/>
    <x v="2"/>
    <x v="6"/>
    <n v="31"/>
    <s v="1º Quincena"/>
    <x v="23"/>
    <x v="3"/>
  </r>
  <r>
    <d v="2010-07-31T00:00:00"/>
    <n v="43000124"/>
    <x v="68"/>
    <n v="95.84"/>
    <n v="0"/>
    <n v="0"/>
    <n v="95.84"/>
    <n v="1.92"/>
    <n v="97.76"/>
    <x v="0"/>
    <x v="0"/>
    <x v="2"/>
    <x v="6"/>
    <n v="31"/>
    <s v="1º Quincena"/>
    <x v="23"/>
    <x v="3"/>
  </r>
  <r>
    <d v="2010-08-04T00:00:00"/>
    <n v="43000131"/>
    <x v="74"/>
    <n v="30.94"/>
    <n v="0"/>
    <n v="0"/>
    <n v="30.94"/>
    <n v="0.62"/>
    <n v="31.56"/>
    <x v="0"/>
    <x v="0"/>
    <x v="2"/>
    <x v="7"/>
    <n v="4"/>
    <s v="2º Quincena"/>
    <x v="24"/>
    <x v="4"/>
  </r>
  <r>
    <d v="2010-08-04T00:00:00"/>
    <n v="43000055"/>
    <x v="22"/>
    <n v="6161.6"/>
    <n v="0"/>
    <n v="0"/>
    <n v="6161.6"/>
    <n v="123.23"/>
    <n v="6284.83"/>
    <x v="0"/>
    <x v="0"/>
    <x v="2"/>
    <x v="7"/>
    <n v="4"/>
    <s v="2º Quincena"/>
    <x v="24"/>
    <x v="4"/>
  </r>
  <r>
    <d v="2010-08-04T00:00:00"/>
    <n v="43000126"/>
    <x v="75"/>
    <n v="142.66"/>
    <n v="0"/>
    <n v="0"/>
    <n v="142.66"/>
    <n v="2.85"/>
    <n v="145.51"/>
    <x v="0"/>
    <x v="0"/>
    <x v="2"/>
    <x v="7"/>
    <n v="4"/>
    <s v="2º Quincena"/>
    <x v="24"/>
    <x v="4"/>
  </r>
  <r>
    <d v="2010-08-14T00:00:00"/>
    <n v="43000065"/>
    <x v="76"/>
    <n v="24.35"/>
    <n v="0"/>
    <n v="0"/>
    <n v="24.35"/>
    <n v="0.49"/>
    <n v="24.84"/>
    <x v="0"/>
    <x v="0"/>
    <x v="2"/>
    <x v="7"/>
    <n v="14"/>
    <s v="2º Quincena"/>
    <x v="25"/>
    <x v="3"/>
  </r>
  <r>
    <d v="2010-08-27T00:00:00"/>
    <n v="43000134"/>
    <x v="77"/>
    <n v="39.31"/>
    <n v="0"/>
    <n v="0"/>
    <n v="39.31"/>
    <n v="0.79"/>
    <n v="40.1"/>
    <x v="0"/>
    <x v="0"/>
    <x v="2"/>
    <x v="7"/>
    <n v="27"/>
    <s v="1º Quincena"/>
    <x v="26"/>
    <x v="0"/>
  </r>
  <r>
    <d v="2010-09-01T00:00:00"/>
    <n v="43000090"/>
    <x v="24"/>
    <n v="800"/>
    <n v="0"/>
    <n v="0"/>
    <n v="800"/>
    <n v="16"/>
    <n v="816"/>
    <x v="0"/>
    <x v="0"/>
    <x v="2"/>
    <x v="8"/>
    <n v="1"/>
    <s v="2º Quincena"/>
    <x v="27"/>
    <x v="4"/>
  </r>
  <r>
    <d v="2010-09-01T00:00:00"/>
    <n v="43000053"/>
    <x v="31"/>
    <n v="482.97"/>
    <n v="0"/>
    <n v="0"/>
    <n v="482.97"/>
    <n v="9.66"/>
    <n v="492.63"/>
    <x v="0"/>
    <x v="0"/>
    <x v="2"/>
    <x v="8"/>
    <n v="1"/>
    <s v="2º Quincena"/>
    <x v="27"/>
    <x v="4"/>
  </r>
  <r>
    <d v="2010-09-01T00:00:00"/>
    <n v="43000055"/>
    <x v="22"/>
    <n v="5769.95"/>
    <n v="0"/>
    <n v="0"/>
    <n v="5769.95"/>
    <n v="115.4"/>
    <n v="5885.35"/>
    <x v="0"/>
    <x v="0"/>
    <x v="2"/>
    <x v="8"/>
    <n v="1"/>
    <s v="2º Quincena"/>
    <x v="27"/>
    <x v="4"/>
  </r>
  <r>
    <d v="2010-09-01T00:00:00"/>
    <n v="43000090"/>
    <x v="24"/>
    <n v="42737.4"/>
    <n v="0"/>
    <n v="0"/>
    <n v="42737.4"/>
    <n v="854.75"/>
    <n v="43592.15"/>
    <x v="0"/>
    <x v="0"/>
    <x v="2"/>
    <x v="8"/>
    <n v="1"/>
    <s v="2º Quincena"/>
    <x v="27"/>
    <x v="4"/>
  </r>
  <r>
    <d v="2010-09-02T00:00:00"/>
    <n v="43000011"/>
    <x v="18"/>
    <n v="352.9"/>
    <n v="0"/>
    <n v="0"/>
    <n v="352.9"/>
    <n v="7.06"/>
    <n v="359.96"/>
    <x v="0"/>
    <x v="0"/>
    <x v="2"/>
    <x v="8"/>
    <n v="2"/>
    <s v="2º Quincena"/>
    <x v="27"/>
    <x v="2"/>
  </r>
  <r>
    <d v="2010-09-02T00:00:00"/>
    <n v="43000003"/>
    <x v="21"/>
    <n v="960"/>
    <n v="0"/>
    <n v="0"/>
    <n v="960"/>
    <n v="19.2"/>
    <n v="979.2"/>
    <x v="0"/>
    <x v="0"/>
    <x v="2"/>
    <x v="8"/>
    <n v="2"/>
    <s v="2º Quincena"/>
    <x v="27"/>
    <x v="2"/>
  </r>
  <r>
    <d v="2010-09-02T00:00:00"/>
    <n v="43000044"/>
    <x v="6"/>
    <n v="156.22999999999999"/>
    <n v="0"/>
    <n v="0"/>
    <n v="156.22999999999999"/>
    <n v="3.12"/>
    <n v="159.35"/>
    <x v="0"/>
    <x v="0"/>
    <x v="2"/>
    <x v="8"/>
    <n v="2"/>
    <s v="2º Quincena"/>
    <x v="27"/>
    <x v="2"/>
  </r>
  <r>
    <d v="2010-09-02T00:00:00"/>
    <n v="43000055"/>
    <x v="22"/>
    <n v="-6278.19"/>
    <n v="0"/>
    <n v="0"/>
    <n v="-6278.19"/>
    <n v="-125.56"/>
    <n v="-6403.75"/>
    <x v="0"/>
    <x v="0"/>
    <x v="2"/>
    <x v="8"/>
    <n v="2"/>
    <s v="2º Quincena"/>
    <x v="27"/>
    <x v="2"/>
  </r>
  <r>
    <d v="2010-09-02T00:00:00"/>
    <n v="43000036"/>
    <x v="47"/>
    <n v="147.56"/>
    <n v="0"/>
    <n v="0"/>
    <n v="147.56"/>
    <n v="2.95"/>
    <n v="150.51"/>
    <x v="0"/>
    <x v="0"/>
    <x v="2"/>
    <x v="8"/>
    <n v="2"/>
    <s v="2º Quincena"/>
    <x v="27"/>
    <x v="2"/>
  </r>
  <r>
    <d v="2010-09-02T00:00:00"/>
    <n v="43000045"/>
    <x v="39"/>
    <n v="111.66"/>
    <n v="0"/>
    <n v="0"/>
    <n v="111.66"/>
    <n v="2.23"/>
    <n v="113.89"/>
    <x v="0"/>
    <x v="0"/>
    <x v="2"/>
    <x v="8"/>
    <n v="2"/>
    <s v="2º Quincena"/>
    <x v="27"/>
    <x v="2"/>
  </r>
  <r>
    <d v="2010-09-02T00:00:00"/>
    <n v="43000001"/>
    <x v="17"/>
    <n v="1831.57"/>
    <n v="0"/>
    <n v="0"/>
    <n v="1831.57"/>
    <n v="36.630000000000003"/>
    <n v="1868.2"/>
    <x v="0"/>
    <x v="0"/>
    <x v="2"/>
    <x v="8"/>
    <n v="2"/>
    <s v="2º Quincena"/>
    <x v="27"/>
    <x v="2"/>
  </r>
  <r>
    <d v="2010-09-02T00:00:00"/>
    <n v="43000091"/>
    <x v="11"/>
    <n v="1765.92"/>
    <n v="0"/>
    <n v="0"/>
    <n v="1765.92"/>
    <n v="35.32"/>
    <n v="1801.24"/>
    <x v="0"/>
    <x v="0"/>
    <x v="2"/>
    <x v="8"/>
    <n v="2"/>
    <s v="2º Quincena"/>
    <x v="27"/>
    <x v="2"/>
  </r>
  <r>
    <d v="2010-09-02T00:00:00"/>
    <n v="43000123"/>
    <x v="64"/>
    <n v="33.64"/>
    <n v="0"/>
    <n v="0"/>
    <n v="33.64"/>
    <n v="0.67"/>
    <n v="34.31"/>
    <x v="0"/>
    <x v="0"/>
    <x v="2"/>
    <x v="8"/>
    <n v="2"/>
    <s v="2º Quincena"/>
    <x v="27"/>
    <x v="2"/>
  </r>
  <r>
    <d v="2010-09-02T00:00:00"/>
    <n v="43000015"/>
    <x v="23"/>
    <n v="29.38"/>
    <n v="0"/>
    <n v="0"/>
    <n v="29.38"/>
    <n v="0.59"/>
    <n v="29.97"/>
    <x v="0"/>
    <x v="0"/>
    <x v="2"/>
    <x v="8"/>
    <n v="2"/>
    <s v="2º Quincena"/>
    <x v="27"/>
    <x v="2"/>
  </r>
  <r>
    <d v="2010-09-02T00:00:00"/>
    <n v="43000124"/>
    <x v="68"/>
    <n v="166.76"/>
    <n v="0"/>
    <n v="0"/>
    <n v="166.76"/>
    <n v="3.34"/>
    <n v="170.1"/>
    <x v="0"/>
    <x v="0"/>
    <x v="2"/>
    <x v="8"/>
    <n v="2"/>
    <s v="2º Quincena"/>
    <x v="27"/>
    <x v="2"/>
  </r>
  <r>
    <d v="2010-09-02T00:00:00"/>
    <n v="43000009"/>
    <x v="12"/>
    <n v="0"/>
    <n v="0"/>
    <n v="0"/>
    <n v="0"/>
    <n v="0"/>
    <n v="0"/>
    <x v="0"/>
    <x v="0"/>
    <x v="2"/>
    <x v="8"/>
    <n v="2"/>
    <s v="2º Quincena"/>
    <x v="27"/>
    <x v="2"/>
  </r>
  <r>
    <d v="2010-09-02T00:00:00"/>
    <n v="43000132"/>
    <x v="78"/>
    <n v="183.29"/>
    <n v="0"/>
    <n v="0"/>
    <n v="183.29"/>
    <n v="3.67"/>
    <n v="186.96"/>
    <x v="0"/>
    <x v="0"/>
    <x v="2"/>
    <x v="8"/>
    <n v="2"/>
    <s v="2º Quincena"/>
    <x v="27"/>
    <x v="2"/>
  </r>
  <r>
    <d v="2010-09-02T00:00:00"/>
    <n v="43000052"/>
    <x v="44"/>
    <n v="626.25"/>
    <n v="0"/>
    <n v="0"/>
    <n v="626.25"/>
    <n v="12.53"/>
    <n v="638.78"/>
    <x v="0"/>
    <x v="0"/>
    <x v="2"/>
    <x v="8"/>
    <n v="2"/>
    <s v="2º Quincena"/>
    <x v="27"/>
    <x v="2"/>
  </r>
  <r>
    <d v="2010-09-02T00:00:00"/>
    <n v="43000023"/>
    <x v="43"/>
    <n v="238.97"/>
    <n v="0"/>
    <n v="0"/>
    <n v="238.97"/>
    <n v="4.78"/>
    <n v="243.75"/>
    <x v="0"/>
    <x v="0"/>
    <x v="2"/>
    <x v="8"/>
    <n v="2"/>
    <s v="2º Quincena"/>
    <x v="27"/>
    <x v="2"/>
  </r>
  <r>
    <d v="2010-09-02T00:00:00"/>
    <n v="43000135"/>
    <x v="79"/>
    <n v="667.77"/>
    <n v="0"/>
    <n v="0"/>
    <n v="667.77"/>
    <n v="13.36"/>
    <n v="681.13"/>
    <x v="0"/>
    <x v="0"/>
    <x v="2"/>
    <x v="8"/>
    <n v="2"/>
    <s v="2º Quincena"/>
    <x v="27"/>
    <x v="2"/>
  </r>
  <r>
    <d v="2010-09-02T00:00:00"/>
    <n v="43000046"/>
    <x v="32"/>
    <n v="1015.2"/>
    <n v="0"/>
    <n v="0"/>
    <n v="1015.2"/>
    <n v="20.3"/>
    <n v="1035.5"/>
    <x v="0"/>
    <x v="0"/>
    <x v="2"/>
    <x v="8"/>
    <n v="2"/>
    <s v="2º Quincena"/>
    <x v="27"/>
    <x v="2"/>
  </r>
  <r>
    <d v="2010-09-02T00:00:00"/>
    <n v="43000133"/>
    <x v="80"/>
    <n v="179.4"/>
    <n v="0"/>
    <n v="0"/>
    <n v="179.4"/>
    <n v="3.59"/>
    <n v="182.99"/>
    <x v="0"/>
    <x v="0"/>
    <x v="2"/>
    <x v="8"/>
    <n v="2"/>
    <s v="2º Quincena"/>
    <x v="27"/>
    <x v="2"/>
  </r>
  <r>
    <d v="2010-09-11T00:00:00"/>
    <n v="43000124"/>
    <x v="68"/>
    <n v="-95.84"/>
    <n v="0"/>
    <n v="0"/>
    <n v="-95.84"/>
    <n v="-1.92"/>
    <n v="-97.76"/>
    <x v="0"/>
    <x v="0"/>
    <x v="2"/>
    <x v="8"/>
    <n v="11"/>
    <s v="2º Quincena"/>
    <x v="28"/>
    <x v="3"/>
  </r>
  <r>
    <d v="2010-09-16T00:00:00"/>
    <n v="43000019"/>
    <x v="0"/>
    <n v="234.25"/>
    <n v="0"/>
    <n v="0"/>
    <n v="234.25"/>
    <n v="4.6900000000000004"/>
    <n v="238.94"/>
    <x v="0"/>
    <x v="0"/>
    <x v="2"/>
    <x v="8"/>
    <n v="16"/>
    <s v="1º Quincena"/>
    <x v="29"/>
    <x v="2"/>
  </r>
  <r>
    <d v="2010-09-21T00:00:00"/>
    <n v="43000139"/>
    <x v="81"/>
    <n v="40"/>
    <n v="0"/>
    <n v="0"/>
    <n v="40"/>
    <n v="0.8"/>
    <n v="40.799999999999997"/>
    <x v="0"/>
    <x v="0"/>
    <x v="2"/>
    <x v="8"/>
    <n v="21"/>
    <s v="1º Quincena"/>
    <x v="30"/>
    <x v="1"/>
  </r>
  <r>
    <d v="2010-09-24T00:00:00"/>
    <n v="43000137"/>
    <x v="82"/>
    <n v="86.4"/>
    <n v="0"/>
    <n v="0"/>
    <n v="86.4"/>
    <n v="1.73"/>
    <n v="88.13"/>
    <x v="0"/>
    <x v="0"/>
    <x v="2"/>
    <x v="8"/>
    <n v="24"/>
    <s v="1º Quincena"/>
    <x v="30"/>
    <x v="0"/>
  </r>
  <r>
    <d v="2010-09-25T00:00:00"/>
    <n v="43000118"/>
    <x v="57"/>
    <n v="32.67"/>
    <n v="0"/>
    <n v="0"/>
    <n v="32.67"/>
    <n v="0.65"/>
    <n v="33.32"/>
    <x v="0"/>
    <x v="0"/>
    <x v="2"/>
    <x v="8"/>
    <n v="25"/>
    <s v="1º Quincena"/>
    <x v="30"/>
    <x v="3"/>
  </r>
  <r>
    <d v="2010-09-30T00:00:00"/>
    <n v="43000118"/>
    <x v="57"/>
    <n v="52.17"/>
    <n v="0"/>
    <n v="0"/>
    <n v="52.17"/>
    <n v="1.04"/>
    <n v="53.21"/>
    <x v="0"/>
    <x v="0"/>
    <x v="2"/>
    <x v="8"/>
    <n v="30"/>
    <s v="1º Quincena"/>
    <x v="31"/>
    <x v="2"/>
  </r>
  <r>
    <d v="2010-10-01T00:00:00"/>
    <n v="43000090"/>
    <x v="24"/>
    <n v="860"/>
    <n v="0"/>
    <n v="0"/>
    <n v="860"/>
    <n v="17.2"/>
    <n v="877.2"/>
    <x v="0"/>
    <x v="0"/>
    <x v="3"/>
    <x v="9"/>
    <n v="1"/>
    <s v="2º Quincena"/>
    <x v="31"/>
    <x v="0"/>
  </r>
  <r>
    <d v="2010-10-01T00:00:00"/>
    <n v="43000090"/>
    <x v="24"/>
    <n v="47655.67"/>
    <n v="0"/>
    <n v="0"/>
    <n v="47655.67"/>
    <n v="953.11"/>
    <n v="48608.78"/>
    <x v="0"/>
    <x v="0"/>
    <x v="3"/>
    <x v="9"/>
    <n v="1"/>
    <s v="2º Quincena"/>
    <x v="31"/>
    <x v="0"/>
  </r>
  <r>
    <d v="2010-10-02T00:00:00"/>
    <n v="43000105"/>
    <x v="29"/>
    <n v="232.32"/>
    <n v="0"/>
    <n v="0"/>
    <n v="232.32"/>
    <n v="4.6500000000000004"/>
    <n v="236.97"/>
    <x v="0"/>
    <x v="0"/>
    <x v="3"/>
    <x v="9"/>
    <n v="2"/>
    <s v="2º Quincena"/>
    <x v="31"/>
    <x v="3"/>
  </r>
  <r>
    <d v="2010-10-02T00:00:00"/>
    <n v="43000009"/>
    <x v="12"/>
    <n v="789.87"/>
    <n v="0"/>
    <n v="0"/>
    <n v="789.87"/>
    <n v="15.8"/>
    <n v="805.67"/>
    <x v="0"/>
    <x v="0"/>
    <x v="3"/>
    <x v="9"/>
    <n v="2"/>
    <s v="2º Quincena"/>
    <x v="31"/>
    <x v="3"/>
  </r>
  <r>
    <d v="2010-10-02T00:00:00"/>
    <n v="43000013"/>
    <x v="15"/>
    <n v="82.69"/>
    <n v="0"/>
    <n v="0"/>
    <n v="82.69"/>
    <n v="1.65"/>
    <n v="84.34"/>
    <x v="0"/>
    <x v="0"/>
    <x v="3"/>
    <x v="9"/>
    <n v="2"/>
    <s v="2º Quincena"/>
    <x v="31"/>
    <x v="3"/>
  </r>
  <r>
    <d v="2010-10-02T00:00:00"/>
    <n v="43000052"/>
    <x v="44"/>
    <n v="433.63"/>
    <n v="0"/>
    <n v="0"/>
    <n v="433.63"/>
    <n v="8.67"/>
    <n v="442.3"/>
    <x v="0"/>
    <x v="0"/>
    <x v="3"/>
    <x v="9"/>
    <n v="2"/>
    <s v="2º Quincena"/>
    <x v="31"/>
    <x v="3"/>
  </r>
  <r>
    <d v="2010-10-02T00:00:00"/>
    <n v="43000011"/>
    <x v="18"/>
    <n v="363.04"/>
    <n v="0"/>
    <n v="0"/>
    <n v="363.04"/>
    <n v="7.26"/>
    <n v="370.3"/>
    <x v="0"/>
    <x v="0"/>
    <x v="3"/>
    <x v="9"/>
    <n v="2"/>
    <s v="2º Quincena"/>
    <x v="31"/>
    <x v="3"/>
  </r>
  <r>
    <d v="2010-10-02T00:00:00"/>
    <n v="43000091"/>
    <x v="11"/>
    <n v="1418.83"/>
    <n v="0"/>
    <n v="0"/>
    <n v="1418.83"/>
    <n v="28.38"/>
    <n v="1447.21"/>
    <x v="0"/>
    <x v="0"/>
    <x v="3"/>
    <x v="9"/>
    <n v="2"/>
    <s v="2º Quincena"/>
    <x v="31"/>
    <x v="3"/>
  </r>
  <r>
    <d v="2010-10-02T00:00:00"/>
    <n v="43000036"/>
    <x v="47"/>
    <n v="159.93"/>
    <n v="0"/>
    <n v="0"/>
    <n v="159.93"/>
    <n v="3.2"/>
    <n v="163.13"/>
    <x v="0"/>
    <x v="0"/>
    <x v="3"/>
    <x v="9"/>
    <n v="2"/>
    <s v="2º Quincena"/>
    <x v="31"/>
    <x v="3"/>
  </r>
  <r>
    <d v="2010-10-02T00:00:00"/>
    <n v="43000106"/>
    <x v="28"/>
    <n v="447.37"/>
    <n v="0"/>
    <n v="0"/>
    <n v="447.37"/>
    <n v="8.9499999999999993"/>
    <n v="456.32"/>
    <x v="0"/>
    <x v="0"/>
    <x v="3"/>
    <x v="9"/>
    <n v="2"/>
    <s v="2º Quincena"/>
    <x v="31"/>
    <x v="3"/>
  </r>
  <r>
    <d v="2010-10-02T00:00:00"/>
    <n v="43000028"/>
    <x v="83"/>
    <n v="82.45"/>
    <n v="0"/>
    <n v="0"/>
    <n v="82.45"/>
    <n v="1.65"/>
    <n v="84.1"/>
    <x v="0"/>
    <x v="0"/>
    <x v="3"/>
    <x v="9"/>
    <n v="2"/>
    <s v="2º Quincena"/>
    <x v="31"/>
    <x v="3"/>
  </r>
  <r>
    <d v="2010-10-02T00:00:00"/>
    <n v="43000033"/>
    <x v="50"/>
    <n v="24.96"/>
    <n v="0"/>
    <n v="0"/>
    <n v="24.96"/>
    <n v="0.5"/>
    <n v="25.46"/>
    <x v="0"/>
    <x v="0"/>
    <x v="3"/>
    <x v="9"/>
    <n v="2"/>
    <s v="2º Quincena"/>
    <x v="31"/>
    <x v="3"/>
  </r>
  <r>
    <d v="2010-10-02T00:00:00"/>
    <n v="43000124"/>
    <x v="68"/>
    <n v="83.87"/>
    <n v="0"/>
    <n v="0"/>
    <n v="83.87"/>
    <n v="1.68"/>
    <n v="85.55"/>
    <x v="0"/>
    <x v="0"/>
    <x v="3"/>
    <x v="9"/>
    <n v="2"/>
    <s v="2º Quincena"/>
    <x v="31"/>
    <x v="3"/>
  </r>
  <r>
    <d v="2010-10-02T00:00:00"/>
    <n v="43000136"/>
    <x v="84"/>
    <n v="2568.02"/>
    <n v="0"/>
    <n v="0"/>
    <n v="2568.02"/>
    <n v="51.36"/>
    <n v="2619.38"/>
    <x v="0"/>
    <x v="0"/>
    <x v="3"/>
    <x v="9"/>
    <n v="2"/>
    <s v="2º Quincena"/>
    <x v="31"/>
    <x v="3"/>
  </r>
  <r>
    <d v="2010-10-02T00:00:00"/>
    <n v="43000001"/>
    <x v="17"/>
    <n v="1803.39"/>
    <n v="0"/>
    <n v="0"/>
    <n v="1803.39"/>
    <n v="36.07"/>
    <n v="1839.46"/>
    <x v="0"/>
    <x v="0"/>
    <x v="3"/>
    <x v="9"/>
    <n v="2"/>
    <s v="2º Quincena"/>
    <x v="31"/>
    <x v="3"/>
  </r>
  <r>
    <d v="2010-10-02T00:00:00"/>
    <n v="43000023"/>
    <x v="43"/>
    <n v="214.24"/>
    <n v="0"/>
    <n v="0"/>
    <n v="214.24"/>
    <n v="4.28"/>
    <n v="218.52"/>
    <x v="0"/>
    <x v="0"/>
    <x v="3"/>
    <x v="9"/>
    <n v="2"/>
    <s v="2º Quincena"/>
    <x v="31"/>
    <x v="3"/>
  </r>
  <r>
    <d v="2010-10-02T00:00:00"/>
    <n v="43000046"/>
    <x v="32"/>
    <n v="403"/>
    <n v="0"/>
    <n v="0"/>
    <n v="403"/>
    <n v="8.06"/>
    <n v="411.06"/>
    <x v="0"/>
    <x v="0"/>
    <x v="3"/>
    <x v="9"/>
    <n v="2"/>
    <s v="2º Quincena"/>
    <x v="31"/>
    <x v="3"/>
  </r>
  <r>
    <d v="2010-10-02T00:00:00"/>
    <n v="43000018"/>
    <x v="85"/>
    <n v="28.08"/>
    <n v="0"/>
    <n v="0"/>
    <n v="28.08"/>
    <n v="0.56000000000000005"/>
    <n v="28.64"/>
    <x v="0"/>
    <x v="0"/>
    <x v="3"/>
    <x v="9"/>
    <n v="2"/>
    <s v="2º Quincena"/>
    <x v="31"/>
    <x v="3"/>
  </r>
  <r>
    <d v="2010-10-02T00:00:00"/>
    <n v="43000045"/>
    <x v="39"/>
    <n v="44.13"/>
    <n v="0"/>
    <n v="0"/>
    <n v="44.13"/>
    <n v="0.88"/>
    <n v="45.01"/>
    <x v="0"/>
    <x v="0"/>
    <x v="3"/>
    <x v="9"/>
    <n v="2"/>
    <s v="2º Quincena"/>
    <x v="31"/>
    <x v="3"/>
  </r>
  <r>
    <d v="2010-10-02T00:00:00"/>
    <n v="43000015"/>
    <x v="23"/>
    <n v="23.14"/>
    <n v="0"/>
    <n v="0"/>
    <n v="23.14"/>
    <n v="0.46"/>
    <n v="23.6"/>
    <x v="0"/>
    <x v="0"/>
    <x v="3"/>
    <x v="9"/>
    <n v="2"/>
    <s v="2º Quincena"/>
    <x v="31"/>
    <x v="3"/>
  </r>
  <r>
    <d v="2010-10-02T00:00:00"/>
    <n v="43000102"/>
    <x v="14"/>
    <n v="207.63"/>
    <n v="0"/>
    <n v="0"/>
    <n v="207.63"/>
    <n v="4.1500000000000004"/>
    <n v="211.78"/>
    <x v="0"/>
    <x v="0"/>
    <x v="3"/>
    <x v="9"/>
    <n v="2"/>
    <s v="2º Quincena"/>
    <x v="31"/>
    <x v="3"/>
  </r>
  <r>
    <d v="2010-10-02T00:00:00"/>
    <n v="43000141"/>
    <x v="86"/>
    <n v="300.12"/>
    <n v="0"/>
    <n v="0"/>
    <n v="300.12"/>
    <n v="6"/>
    <n v="306.12"/>
    <x v="0"/>
    <x v="0"/>
    <x v="3"/>
    <x v="9"/>
    <n v="2"/>
    <s v="2º Quincena"/>
    <x v="31"/>
    <x v="3"/>
  </r>
  <r>
    <d v="2010-10-02T00:00:00"/>
    <n v="43000053"/>
    <x v="31"/>
    <n v="683.91"/>
    <n v="0"/>
    <n v="0"/>
    <n v="683.91"/>
    <n v="13.68"/>
    <n v="697.59"/>
    <x v="0"/>
    <x v="0"/>
    <x v="3"/>
    <x v="9"/>
    <n v="2"/>
    <s v="2º Quincena"/>
    <x v="31"/>
    <x v="3"/>
  </r>
  <r>
    <d v="2010-10-02T00:00:00"/>
    <n v="43000055"/>
    <x v="22"/>
    <n v="3000.6"/>
    <n v="0"/>
    <n v="0"/>
    <n v="3000.6"/>
    <n v="60.01"/>
    <n v="3060.61"/>
    <x v="0"/>
    <x v="0"/>
    <x v="3"/>
    <x v="9"/>
    <n v="2"/>
    <s v="2º Quincena"/>
    <x v="31"/>
    <x v="3"/>
  </r>
  <r>
    <d v="2010-10-02T00:00:00"/>
    <n v="43000055"/>
    <x v="22"/>
    <n v="-6278.19"/>
    <n v="0"/>
    <n v="0"/>
    <n v="-6278.19"/>
    <n v="-125.56"/>
    <n v="-6403.75"/>
    <x v="0"/>
    <x v="0"/>
    <x v="3"/>
    <x v="9"/>
    <n v="2"/>
    <s v="2º Quincena"/>
    <x v="31"/>
    <x v="3"/>
  </r>
  <r>
    <d v="2010-01-13T00:00:00"/>
    <n v="43000058"/>
    <x v="33"/>
    <n v="138"/>
    <n v="0"/>
    <n v="0"/>
    <n v="138"/>
    <n v="2.76"/>
    <n v="140.76"/>
    <x v="1"/>
    <x v="0"/>
    <x v="0"/>
    <x v="0"/>
    <n v="13"/>
    <s v="2º Quincena"/>
    <x v="32"/>
    <x v="4"/>
  </r>
  <r>
    <d v="2010-01-21T00:00:00"/>
    <n v="43000040"/>
    <x v="87"/>
    <n v="1780.44"/>
    <n v="0"/>
    <n v="0"/>
    <n v="1780.44"/>
    <n v="35.61"/>
    <n v="1816.05"/>
    <x v="1"/>
    <x v="0"/>
    <x v="0"/>
    <x v="0"/>
    <n v="21"/>
    <s v="1º Quincena"/>
    <x v="33"/>
    <x v="2"/>
  </r>
  <r>
    <d v="2010-01-21T00:00:00"/>
    <n v="43000059"/>
    <x v="55"/>
    <n v="298.36"/>
    <n v="0"/>
    <n v="0"/>
    <n v="298.36"/>
    <n v="5.97"/>
    <n v="304.33"/>
    <x v="1"/>
    <x v="0"/>
    <x v="0"/>
    <x v="0"/>
    <n v="21"/>
    <s v="1º Quincena"/>
    <x v="33"/>
    <x v="2"/>
  </r>
  <r>
    <d v="2010-01-21T00:00:00"/>
    <n v="43000052"/>
    <x v="44"/>
    <n v="19"/>
    <n v="0"/>
    <n v="0"/>
    <n v="19"/>
    <n v="0.38"/>
    <n v="19.38"/>
    <x v="1"/>
    <x v="0"/>
    <x v="0"/>
    <x v="0"/>
    <n v="21"/>
    <s v="1º Quincena"/>
    <x v="33"/>
    <x v="2"/>
  </r>
  <r>
    <d v="2010-01-27T00:00:00"/>
    <n v="43000064"/>
    <x v="88"/>
    <n v="19.32"/>
    <n v="0"/>
    <n v="0"/>
    <n v="19.32"/>
    <n v="0.39"/>
    <n v="19.71"/>
    <x v="1"/>
    <x v="0"/>
    <x v="0"/>
    <x v="0"/>
    <n v="27"/>
    <s v="1º Quincena"/>
    <x v="1"/>
    <x v="4"/>
  </r>
  <r>
    <d v="2010-01-27T00:00:00"/>
    <n v="43000065"/>
    <x v="76"/>
    <n v="170"/>
    <n v="0"/>
    <n v="0"/>
    <n v="170"/>
    <n v="3.4"/>
    <n v="173.4"/>
    <x v="1"/>
    <x v="0"/>
    <x v="0"/>
    <x v="0"/>
    <n v="27"/>
    <s v="1º Quincena"/>
    <x v="1"/>
    <x v="4"/>
  </r>
  <r>
    <d v="2010-01-27T00:00:00"/>
    <n v="43000061"/>
    <x v="89"/>
    <n v="144.9"/>
    <n v="0"/>
    <n v="0"/>
    <n v="144.9"/>
    <n v="2.9"/>
    <n v="147.80000000000001"/>
    <x v="1"/>
    <x v="0"/>
    <x v="0"/>
    <x v="0"/>
    <n v="27"/>
    <s v="1º Quincena"/>
    <x v="1"/>
    <x v="4"/>
  </r>
  <r>
    <d v="2010-01-27T00:00:00"/>
    <n v="43000063"/>
    <x v="66"/>
    <n v="47.74"/>
    <n v="0"/>
    <n v="0"/>
    <n v="47.74"/>
    <n v="0.95"/>
    <n v="48.69"/>
    <x v="1"/>
    <x v="0"/>
    <x v="0"/>
    <x v="0"/>
    <n v="27"/>
    <s v="1º Quincena"/>
    <x v="1"/>
    <x v="4"/>
  </r>
  <r>
    <d v="2010-01-27T00:00:00"/>
    <n v="43000050"/>
    <x v="90"/>
    <n v="1559"/>
    <n v="0"/>
    <n v="0"/>
    <n v="1559"/>
    <n v="31.18"/>
    <n v="1590.18"/>
    <x v="1"/>
    <x v="0"/>
    <x v="0"/>
    <x v="0"/>
    <n v="27"/>
    <s v="1º Quincena"/>
    <x v="1"/>
    <x v="4"/>
  </r>
  <r>
    <d v="2010-01-27T00:00:00"/>
    <n v="43000041"/>
    <x v="91"/>
    <n v="100.8"/>
    <n v="0"/>
    <n v="0"/>
    <n v="100.8"/>
    <n v="2.02"/>
    <n v="102.82"/>
    <x v="1"/>
    <x v="0"/>
    <x v="0"/>
    <x v="0"/>
    <n v="27"/>
    <s v="1º Quincena"/>
    <x v="1"/>
    <x v="4"/>
  </r>
  <r>
    <d v="2010-01-27T00:00:00"/>
    <n v="43000055"/>
    <x v="22"/>
    <n v="19.399999999999999"/>
    <n v="0"/>
    <n v="0"/>
    <n v="19.399999999999999"/>
    <n v="0.39"/>
    <n v="19.79"/>
    <x v="1"/>
    <x v="0"/>
    <x v="0"/>
    <x v="0"/>
    <n v="27"/>
    <s v="1º Quincena"/>
    <x v="1"/>
    <x v="4"/>
  </r>
  <r>
    <d v="2010-01-27T00:00:00"/>
    <n v="43000058"/>
    <x v="33"/>
    <n v="29.1"/>
    <n v="0"/>
    <n v="0"/>
    <n v="29.1"/>
    <n v="0.57999999999999996"/>
    <n v="29.68"/>
    <x v="1"/>
    <x v="0"/>
    <x v="0"/>
    <x v="0"/>
    <n v="27"/>
    <s v="1º Quincena"/>
    <x v="1"/>
    <x v="4"/>
  </r>
  <r>
    <d v="2010-01-27T00:00:00"/>
    <n v="43000008"/>
    <x v="92"/>
    <n v="675.6"/>
    <n v="0"/>
    <n v="0"/>
    <n v="675.6"/>
    <n v="13.51"/>
    <n v="689.11"/>
    <x v="1"/>
    <x v="0"/>
    <x v="0"/>
    <x v="0"/>
    <n v="27"/>
    <s v="1º Quincena"/>
    <x v="1"/>
    <x v="4"/>
  </r>
  <r>
    <d v="2010-01-27T00:00:00"/>
    <n v="43000051"/>
    <x v="93"/>
    <n v="-4165.74"/>
    <n v="0"/>
    <n v="0"/>
    <n v="-4165.74"/>
    <n v="-83.31"/>
    <n v="-4249.05"/>
    <x v="1"/>
    <x v="0"/>
    <x v="0"/>
    <x v="0"/>
    <n v="27"/>
    <s v="1º Quincena"/>
    <x v="1"/>
    <x v="4"/>
  </r>
  <r>
    <d v="2010-01-27T00:00:00"/>
    <n v="43000007"/>
    <x v="35"/>
    <n v="574.26"/>
    <n v="0"/>
    <n v="0"/>
    <n v="574.26"/>
    <n v="11.49"/>
    <n v="585.75"/>
    <x v="1"/>
    <x v="0"/>
    <x v="0"/>
    <x v="0"/>
    <n v="27"/>
    <s v="1º Quincena"/>
    <x v="1"/>
    <x v="4"/>
  </r>
  <r>
    <d v="2010-01-27T00:00:00"/>
    <n v="43000006"/>
    <x v="94"/>
    <n v="605.16"/>
    <n v="0"/>
    <n v="0"/>
    <n v="605.16"/>
    <n v="12.1"/>
    <n v="617.26"/>
    <x v="1"/>
    <x v="0"/>
    <x v="0"/>
    <x v="0"/>
    <n v="27"/>
    <s v="1º Quincena"/>
    <x v="1"/>
    <x v="4"/>
  </r>
  <r>
    <d v="2010-01-29T00:00:00"/>
    <n v="43000062"/>
    <x v="8"/>
    <n v="2201.6799999999998"/>
    <n v="0"/>
    <n v="0"/>
    <n v="2201.6799999999998"/>
    <n v="44.03"/>
    <n v="2245.71"/>
    <x v="1"/>
    <x v="0"/>
    <x v="0"/>
    <x v="0"/>
    <n v="29"/>
    <s v="1º Quincena"/>
    <x v="1"/>
    <x v="0"/>
  </r>
  <r>
    <d v="2010-02-02T00:00:00"/>
    <n v="43000065"/>
    <x v="76"/>
    <n v="44"/>
    <n v="0"/>
    <n v="0"/>
    <n v="44"/>
    <n v="0.88"/>
    <n v="44.88"/>
    <x v="1"/>
    <x v="0"/>
    <x v="0"/>
    <x v="1"/>
    <n v="2"/>
    <s v="2º Quincena"/>
    <x v="2"/>
    <x v="1"/>
  </r>
  <r>
    <d v="2010-02-02T00:00:00"/>
    <n v="43000011"/>
    <x v="18"/>
    <n v="29.1"/>
    <n v="0"/>
    <n v="0"/>
    <n v="29.1"/>
    <n v="0.57999999999999996"/>
    <n v="29.68"/>
    <x v="1"/>
    <x v="0"/>
    <x v="0"/>
    <x v="1"/>
    <n v="2"/>
    <s v="2º Quincena"/>
    <x v="2"/>
    <x v="1"/>
  </r>
  <r>
    <d v="2010-02-02T00:00:00"/>
    <n v="43000033"/>
    <x v="50"/>
    <n v="6.65"/>
    <n v="0"/>
    <n v="0"/>
    <n v="6.65"/>
    <n v="0.13"/>
    <n v="6.78"/>
    <x v="1"/>
    <x v="0"/>
    <x v="0"/>
    <x v="1"/>
    <n v="2"/>
    <s v="2º Quincena"/>
    <x v="2"/>
    <x v="1"/>
  </r>
  <r>
    <d v="2010-02-02T00:00:00"/>
    <n v="43000003"/>
    <x v="21"/>
    <n v="35.42"/>
    <n v="0"/>
    <n v="0"/>
    <n v="35.42"/>
    <n v="0.71"/>
    <n v="36.130000000000003"/>
    <x v="1"/>
    <x v="0"/>
    <x v="0"/>
    <x v="1"/>
    <n v="2"/>
    <s v="2º Quincena"/>
    <x v="2"/>
    <x v="1"/>
  </r>
  <r>
    <d v="2010-02-02T00:00:00"/>
    <n v="43000059"/>
    <x v="55"/>
    <n v="38.5"/>
    <n v="0"/>
    <n v="0"/>
    <n v="38.5"/>
    <n v="0.77"/>
    <n v="39.270000000000003"/>
    <x v="1"/>
    <x v="0"/>
    <x v="0"/>
    <x v="1"/>
    <n v="2"/>
    <s v="2º Quincena"/>
    <x v="2"/>
    <x v="1"/>
  </r>
  <r>
    <d v="2010-02-02T00:00:00"/>
    <n v="43000011"/>
    <x v="18"/>
    <n v="15.4"/>
    <n v="0"/>
    <n v="0"/>
    <n v="15.4"/>
    <n v="0.31"/>
    <n v="15.71"/>
    <x v="1"/>
    <x v="0"/>
    <x v="0"/>
    <x v="1"/>
    <n v="2"/>
    <s v="2º Quincena"/>
    <x v="2"/>
    <x v="1"/>
  </r>
  <r>
    <d v="2010-02-04T00:00:00"/>
    <n v="43000020"/>
    <x v="95"/>
    <n v="31.5"/>
    <n v="0"/>
    <n v="0"/>
    <n v="31.5"/>
    <n v="0.63"/>
    <n v="32.130000000000003"/>
    <x v="1"/>
    <x v="0"/>
    <x v="0"/>
    <x v="1"/>
    <n v="4"/>
    <s v="2º Quincena"/>
    <x v="2"/>
    <x v="2"/>
  </r>
  <r>
    <d v="2010-01-31T00:00:00"/>
    <n v="43000051"/>
    <x v="93"/>
    <n v="4077.54"/>
    <n v="0"/>
    <n v="0"/>
    <n v="4077.54"/>
    <n v="81.55"/>
    <n v="4159.09"/>
    <x v="1"/>
    <x v="0"/>
    <x v="0"/>
    <x v="0"/>
    <n v="31"/>
    <s v="1º Quincena"/>
    <x v="2"/>
    <x v="5"/>
  </r>
  <r>
    <d v="2010-02-06T00:00:00"/>
    <n v="43000067"/>
    <x v="96"/>
    <n v="245"/>
    <n v="0"/>
    <n v="0"/>
    <n v="245"/>
    <n v="4.9000000000000004"/>
    <n v="249.9"/>
    <x v="1"/>
    <x v="0"/>
    <x v="0"/>
    <x v="1"/>
    <n v="6"/>
    <s v="2º Quincena"/>
    <x v="2"/>
    <x v="3"/>
  </r>
  <r>
    <d v="2010-02-10T00:00:00"/>
    <n v="43000037"/>
    <x v="97"/>
    <n v="13.6"/>
    <n v="0"/>
    <n v="0"/>
    <n v="13.6"/>
    <n v="0.27"/>
    <n v="13.87"/>
    <x v="1"/>
    <x v="0"/>
    <x v="0"/>
    <x v="1"/>
    <n v="10"/>
    <s v="2º Quincena"/>
    <x v="3"/>
    <x v="4"/>
  </r>
  <r>
    <d v="2010-02-10T00:00:00"/>
    <n v="43000052"/>
    <x v="44"/>
    <n v="19"/>
    <n v="0"/>
    <n v="0"/>
    <n v="19"/>
    <n v="0.38"/>
    <n v="19.38"/>
    <x v="1"/>
    <x v="0"/>
    <x v="0"/>
    <x v="1"/>
    <n v="10"/>
    <s v="2º Quincena"/>
    <x v="3"/>
    <x v="4"/>
  </r>
  <r>
    <d v="2010-02-12T00:00:00"/>
    <n v="43000069"/>
    <x v="19"/>
    <n v="526.5"/>
    <n v="0"/>
    <n v="0"/>
    <n v="526.5"/>
    <n v="10.53"/>
    <n v="537.03"/>
    <x v="1"/>
    <x v="0"/>
    <x v="0"/>
    <x v="1"/>
    <n v="12"/>
    <s v="2º Quincena"/>
    <x v="3"/>
    <x v="0"/>
  </r>
  <r>
    <d v="2010-02-16T00:00:00"/>
    <n v="43000040"/>
    <x v="87"/>
    <n v="1689.7"/>
    <n v="0"/>
    <n v="0"/>
    <n v="1689.7"/>
    <n v="33.79"/>
    <n v="1723.49"/>
    <x v="1"/>
    <x v="0"/>
    <x v="0"/>
    <x v="1"/>
    <n v="16"/>
    <s v="1º Quincena"/>
    <x v="34"/>
    <x v="1"/>
  </r>
  <r>
    <d v="2010-02-19T00:00:00"/>
    <n v="43000064"/>
    <x v="88"/>
    <n v="47.6"/>
    <n v="0"/>
    <n v="0"/>
    <n v="47.6"/>
    <n v="0.95"/>
    <n v="48.55"/>
    <x v="1"/>
    <x v="0"/>
    <x v="0"/>
    <x v="1"/>
    <n v="19"/>
    <s v="1º Quincena"/>
    <x v="34"/>
    <x v="0"/>
  </r>
  <r>
    <d v="2010-02-19T00:00:00"/>
    <n v="43000003"/>
    <x v="21"/>
    <n v="65.7"/>
    <n v="0"/>
    <n v="0"/>
    <n v="65.7"/>
    <n v="1.31"/>
    <n v="67.010000000000005"/>
    <x v="1"/>
    <x v="0"/>
    <x v="0"/>
    <x v="1"/>
    <n v="19"/>
    <s v="1º Quincena"/>
    <x v="34"/>
    <x v="0"/>
  </r>
  <r>
    <d v="2010-02-26T00:00:00"/>
    <n v="43000037"/>
    <x v="97"/>
    <n v="17"/>
    <n v="0"/>
    <n v="0"/>
    <n v="17"/>
    <n v="0.34"/>
    <n v="17.34"/>
    <x v="1"/>
    <x v="0"/>
    <x v="0"/>
    <x v="1"/>
    <n v="26"/>
    <s v="1º Quincena"/>
    <x v="4"/>
    <x v="0"/>
  </r>
  <r>
    <d v="2010-02-27T00:00:00"/>
    <n v="43000005"/>
    <x v="98"/>
    <n v="130.68"/>
    <n v="0"/>
    <n v="0"/>
    <n v="130.68"/>
    <n v="2.61"/>
    <n v="133.29"/>
    <x v="1"/>
    <x v="0"/>
    <x v="0"/>
    <x v="1"/>
    <n v="27"/>
    <s v="1º Quincena"/>
    <x v="4"/>
    <x v="3"/>
  </r>
  <r>
    <d v="2010-02-27T00:00:00"/>
    <n v="43000070"/>
    <x v="99"/>
    <n v="255"/>
    <n v="0"/>
    <n v="0"/>
    <n v="255"/>
    <n v="5.0999999999999996"/>
    <n v="260.10000000000002"/>
    <x v="1"/>
    <x v="0"/>
    <x v="0"/>
    <x v="1"/>
    <n v="27"/>
    <s v="1º Quincena"/>
    <x v="4"/>
    <x v="3"/>
  </r>
  <r>
    <d v="2010-02-27T00:00:00"/>
    <n v="43000027"/>
    <x v="100"/>
    <n v="980.7"/>
    <n v="0"/>
    <n v="0"/>
    <n v="980.7"/>
    <n v="19.61"/>
    <n v="1000.31"/>
    <x v="1"/>
    <x v="0"/>
    <x v="0"/>
    <x v="1"/>
    <n v="27"/>
    <s v="1º Quincena"/>
    <x v="4"/>
    <x v="3"/>
  </r>
  <r>
    <d v="2010-02-27T00:00:00"/>
    <n v="43000035"/>
    <x v="101"/>
    <n v="506.88"/>
    <n v="0"/>
    <n v="0"/>
    <n v="506.88"/>
    <n v="10.14"/>
    <n v="517.02"/>
    <x v="1"/>
    <x v="0"/>
    <x v="0"/>
    <x v="1"/>
    <n v="27"/>
    <s v="1º Quincena"/>
    <x v="4"/>
    <x v="3"/>
  </r>
  <r>
    <d v="2010-02-27T00:00:00"/>
    <n v="43000050"/>
    <x v="90"/>
    <n v="-2011.9"/>
    <n v="0"/>
    <n v="0"/>
    <n v="-2011.9"/>
    <n v="-40.24"/>
    <n v="-2052.14"/>
    <x v="1"/>
    <x v="0"/>
    <x v="0"/>
    <x v="1"/>
    <n v="27"/>
    <s v="1º Quincena"/>
    <x v="4"/>
    <x v="3"/>
  </r>
  <r>
    <d v="2010-02-27T00:00:00"/>
    <n v="43000050"/>
    <x v="90"/>
    <n v="38"/>
    <n v="0"/>
    <n v="0"/>
    <n v="38"/>
    <n v="0.76"/>
    <n v="38.76"/>
    <x v="1"/>
    <x v="0"/>
    <x v="0"/>
    <x v="1"/>
    <n v="27"/>
    <s v="1º Quincena"/>
    <x v="4"/>
    <x v="3"/>
  </r>
  <r>
    <d v="2010-02-27T00:00:00"/>
    <n v="43000026"/>
    <x v="34"/>
    <n v="286.44"/>
    <n v="0"/>
    <n v="0"/>
    <n v="286.44"/>
    <n v="5.73"/>
    <n v="292.17"/>
    <x v="1"/>
    <x v="0"/>
    <x v="0"/>
    <x v="1"/>
    <n v="27"/>
    <s v="1º Quincena"/>
    <x v="4"/>
    <x v="3"/>
  </r>
  <r>
    <d v="2010-02-27T00:00:00"/>
    <n v="43000058"/>
    <x v="33"/>
    <n v="40.65"/>
    <n v="0"/>
    <n v="0"/>
    <n v="40.65"/>
    <n v="0.81"/>
    <n v="41.46"/>
    <x v="1"/>
    <x v="0"/>
    <x v="0"/>
    <x v="1"/>
    <n v="27"/>
    <s v="1º Quincena"/>
    <x v="4"/>
    <x v="3"/>
  </r>
  <r>
    <d v="2010-02-27T00:00:00"/>
    <n v="43000041"/>
    <x v="91"/>
    <n v="180"/>
    <n v="0"/>
    <n v="0"/>
    <n v="180"/>
    <n v="3.6"/>
    <n v="183.6"/>
    <x v="1"/>
    <x v="0"/>
    <x v="0"/>
    <x v="1"/>
    <n v="27"/>
    <s v="1º Quincena"/>
    <x v="4"/>
    <x v="3"/>
  </r>
  <r>
    <d v="2010-02-27T00:00:00"/>
    <n v="43000008"/>
    <x v="92"/>
    <n v="46"/>
    <n v="0"/>
    <n v="0"/>
    <n v="46"/>
    <n v="0.92"/>
    <n v="46.92"/>
    <x v="1"/>
    <x v="0"/>
    <x v="0"/>
    <x v="1"/>
    <n v="27"/>
    <s v="1º Quincena"/>
    <x v="4"/>
    <x v="3"/>
  </r>
  <r>
    <d v="2010-02-27T00:00:00"/>
    <n v="43000008"/>
    <x v="92"/>
    <n v="84.48"/>
    <n v="0"/>
    <n v="0"/>
    <n v="84.48"/>
    <n v="1.69"/>
    <n v="86.17"/>
    <x v="1"/>
    <x v="0"/>
    <x v="0"/>
    <x v="1"/>
    <n v="27"/>
    <s v="1º Quincena"/>
    <x v="4"/>
    <x v="3"/>
  </r>
  <r>
    <d v="2010-02-27T00:00:00"/>
    <n v="43000008"/>
    <x v="92"/>
    <n v="19.8"/>
    <n v="0"/>
    <n v="0"/>
    <n v="19.8"/>
    <n v="0.4"/>
    <n v="20.2"/>
    <x v="1"/>
    <x v="0"/>
    <x v="0"/>
    <x v="1"/>
    <n v="27"/>
    <s v="1º Quincena"/>
    <x v="4"/>
    <x v="3"/>
  </r>
  <r>
    <d v="2010-02-27T00:00:00"/>
    <n v="43000008"/>
    <x v="92"/>
    <n v="620.4"/>
    <n v="0"/>
    <n v="0"/>
    <n v="620.4"/>
    <n v="12.41"/>
    <n v="632.80999999999995"/>
    <x v="1"/>
    <x v="0"/>
    <x v="0"/>
    <x v="1"/>
    <n v="27"/>
    <s v="1º Quincena"/>
    <x v="4"/>
    <x v="3"/>
  </r>
  <r>
    <d v="2010-02-27T00:00:00"/>
    <n v="43000048"/>
    <x v="102"/>
    <n v="16.510000000000002"/>
    <n v="0"/>
    <n v="0"/>
    <n v="16.510000000000002"/>
    <n v="0.33"/>
    <n v="16.84"/>
    <x v="1"/>
    <x v="0"/>
    <x v="0"/>
    <x v="1"/>
    <n v="27"/>
    <s v="1º Quincena"/>
    <x v="4"/>
    <x v="3"/>
  </r>
  <r>
    <d v="2010-02-27T00:00:00"/>
    <n v="43000071"/>
    <x v="103"/>
    <n v="2863.04"/>
    <n v="0"/>
    <n v="0"/>
    <n v="2863.04"/>
    <n v="57.26"/>
    <n v="2920.3"/>
    <x v="1"/>
    <x v="0"/>
    <x v="0"/>
    <x v="1"/>
    <n v="27"/>
    <s v="1º Quincena"/>
    <x v="4"/>
    <x v="3"/>
  </r>
  <r>
    <d v="2010-02-27T00:00:00"/>
    <n v="43000049"/>
    <x v="104"/>
    <n v="411"/>
    <n v="0"/>
    <n v="0"/>
    <n v="411"/>
    <n v="8.2200000000000006"/>
    <n v="419.22"/>
    <x v="1"/>
    <x v="0"/>
    <x v="0"/>
    <x v="1"/>
    <n v="27"/>
    <s v="1º Quincena"/>
    <x v="4"/>
    <x v="3"/>
  </r>
  <r>
    <d v="2010-02-27T00:00:00"/>
    <n v="43000007"/>
    <x v="35"/>
    <n v="1532.52"/>
    <n v="0"/>
    <n v="0"/>
    <n v="1532.52"/>
    <n v="30.65"/>
    <n v="1563.17"/>
    <x v="1"/>
    <x v="0"/>
    <x v="0"/>
    <x v="1"/>
    <n v="27"/>
    <s v="1º Quincena"/>
    <x v="4"/>
    <x v="3"/>
  </r>
  <r>
    <d v="2010-02-27T00:00:00"/>
    <n v="43000006"/>
    <x v="94"/>
    <n v="1402.14"/>
    <n v="0"/>
    <n v="0"/>
    <n v="1402.14"/>
    <n v="28.04"/>
    <n v="1430.18"/>
    <x v="1"/>
    <x v="0"/>
    <x v="0"/>
    <x v="1"/>
    <n v="27"/>
    <s v="1º Quincena"/>
    <x v="4"/>
    <x v="3"/>
  </r>
  <r>
    <d v="2010-02-27T00:00:00"/>
    <n v="43000068"/>
    <x v="105"/>
    <n v="540"/>
    <n v="0"/>
    <n v="0"/>
    <n v="540"/>
    <n v="10.8"/>
    <n v="550.79999999999995"/>
    <x v="1"/>
    <x v="0"/>
    <x v="0"/>
    <x v="1"/>
    <n v="27"/>
    <s v="1º Quincena"/>
    <x v="4"/>
    <x v="3"/>
  </r>
  <r>
    <d v="2010-02-28T00:00:00"/>
    <n v="43000051"/>
    <x v="93"/>
    <n v="1402.04"/>
    <n v="0"/>
    <n v="0"/>
    <n v="1402.04"/>
    <n v="28.04"/>
    <n v="1430.08"/>
    <x v="1"/>
    <x v="0"/>
    <x v="0"/>
    <x v="1"/>
    <n v="28"/>
    <s v="1º Quincena"/>
    <x v="5"/>
    <x v="5"/>
  </r>
  <r>
    <d v="2010-03-03T00:00:00"/>
    <n v="43000072"/>
    <x v="3"/>
    <n v="71.040000000000006"/>
    <n v="0"/>
    <n v="0"/>
    <n v="71.040000000000006"/>
    <n v="1.42"/>
    <n v="72.459999999999994"/>
    <x v="1"/>
    <x v="0"/>
    <x v="0"/>
    <x v="2"/>
    <n v="3"/>
    <s v="2º Quincena"/>
    <x v="5"/>
    <x v="4"/>
  </r>
  <r>
    <d v="2010-03-03T00:00:00"/>
    <n v="43000073"/>
    <x v="106"/>
    <n v="9.24"/>
    <n v="0"/>
    <n v="0"/>
    <n v="9.24"/>
    <n v="0.18"/>
    <n v="9.42"/>
    <x v="1"/>
    <x v="0"/>
    <x v="0"/>
    <x v="2"/>
    <n v="3"/>
    <s v="2º Quincena"/>
    <x v="5"/>
    <x v="4"/>
  </r>
  <r>
    <d v="2010-03-03T00:00:00"/>
    <n v="43000072"/>
    <x v="3"/>
    <n v="120.12"/>
    <n v="0"/>
    <n v="0"/>
    <n v="120.12"/>
    <n v="2.4"/>
    <n v="122.52"/>
    <x v="1"/>
    <x v="0"/>
    <x v="0"/>
    <x v="2"/>
    <n v="3"/>
    <s v="2º Quincena"/>
    <x v="5"/>
    <x v="4"/>
  </r>
  <r>
    <d v="2010-03-03T00:00:00"/>
    <n v="43000058"/>
    <x v="33"/>
    <n v="37.799999999999997"/>
    <n v="0"/>
    <n v="0"/>
    <n v="37.799999999999997"/>
    <n v="0.76"/>
    <n v="38.56"/>
    <x v="1"/>
    <x v="0"/>
    <x v="0"/>
    <x v="2"/>
    <n v="3"/>
    <s v="2º Quincena"/>
    <x v="5"/>
    <x v="4"/>
  </r>
  <r>
    <d v="2010-03-03T00:00:00"/>
    <n v="43000006"/>
    <x v="94"/>
    <n v="76"/>
    <n v="0"/>
    <n v="0"/>
    <n v="76"/>
    <n v="1.52"/>
    <n v="77.52"/>
    <x v="1"/>
    <x v="0"/>
    <x v="0"/>
    <x v="2"/>
    <n v="3"/>
    <s v="2º Quincena"/>
    <x v="5"/>
    <x v="4"/>
  </r>
  <r>
    <d v="2010-03-03T00:00:00"/>
    <n v="43000006"/>
    <x v="94"/>
    <n v="448.31"/>
    <n v="0"/>
    <n v="0"/>
    <n v="448.31"/>
    <n v="8.9700000000000006"/>
    <n v="457.28"/>
    <x v="1"/>
    <x v="0"/>
    <x v="0"/>
    <x v="2"/>
    <n v="3"/>
    <s v="2º Quincena"/>
    <x v="5"/>
    <x v="4"/>
  </r>
  <r>
    <d v="2010-03-06T00:00:00"/>
    <n v="43000072"/>
    <x v="3"/>
    <n v="209.22"/>
    <n v="0"/>
    <n v="0"/>
    <n v="209.22"/>
    <n v="4.18"/>
    <n v="213.4"/>
    <x v="1"/>
    <x v="0"/>
    <x v="0"/>
    <x v="2"/>
    <n v="6"/>
    <s v="2º Quincena"/>
    <x v="5"/>
    <x v="3"/>
  </r>
  <r>
    <d v="2010-03-12T00:00:00"/>
    <n v="43000040"/>
    <x v="87"/>
    <n v="966.6"/>
    <n v="0"/>
    <n v="0"/>
    <n v="966.6"/>
    <n v="19.329999999999998"/>
    <n v="985.93"/>
    <x v="1"/>
    <x v="0"/>
    <x v="0"/>
    <x v="2"/>
    <n v="12"/>
    <s v="2º Quincena"/>
    <x v="6"/>
    <x v="0"/>
  </r>
  <r>
    <d v="2010-03-26T00:00:00"/>
    <n v="43000078"/>
    <x v="107"/>
    <n v="58.2"/>
    <n v="0"/>
    <n v="0"/>
    <n v="58.2"/>
    <n v="1.1599999999999999"/>
    <n v="59.36"/>
    <x v="1"/>
    <x v="0"/>
    <x v="0"/>
    <x v="2"/>
    <n v="26"/>
    <s v="1º Quincena"/>
    <x v="8"/>
    <x v="0"/>
  </r>
  <r>
    <d v="2010-03-26T00:00:00"/>
    <n v="43000040"/>
    <x v="87"/>
    <n v="925.56"/>
    <n v="0"/>
    <n v="0"/>
    <n v="925.56"/>
    <n v="18.510000000000002"/>
    <n v="944.07"/>
    <x v="1"/>
    <x v="0"/>
    <x v="0"/>
    <x v="2"/>
    <n v="26"/>
    <s v="1º Quincena"/>
    <x v="8"/>
    <x v="0"/>
  </r>
  <r>
    <d v="2010-03-26T00:00:00"/>
    <n v="43000076"/>
    <x v="108"/>
    <n v="228"/>
    <n v="0"/>
    <n v="0"/>
    <n v="228"/>
    <n v="4.5599999999999996"/>
    <n v="232.56"/>
    <x v="1"/>
    <x v="0"/>
    <x v="0"/>
    <x v="2"/>
    <n v="26"/>
    <s v="1º Quincena"/>
    <x v="8"/>
    <x v="0"/>
  </r>
  <r>
    <d v="2010-03-26T00:00:00"/>
    <n v="43000004"/>
    <x v="109"/>
    <n v="1232.2"/>
    <n v="0"/>
    <n v="0"/>
    <n v="1232.2"/>
    <n v="24.64"/>
    <n v="1256.8399999999999"/>
    <x v="1"/>
    <x v="0"/>
    <x v="0"/>
    <x v="2"/>
    <n v="26"/>
    <s v="1º Quincena"/>
    <x v="8"/>
    <x v="0"/>
  </r>
  <r>
    <d v="2010-03-26T00:00:00"/>
    <n v="43000005"/>
    <x v="98"/>
    <n v="70"/>
    <n v="0"/>
    <n v="0"/>
    <n v="70"/>
    <n v="1.4"/>
    <n v="71.400000000000006"/>
    <x v="1"/>
    <x v="0"/>
    <x v="0"/>
    <x v="2"/>
    <n v="26"/>
    <s v="1º Quincena"/>
    <x v="8"/>
    <x v="0"/>
  </r>
  <r>
    <d v="2010-03-27T00:00:00"/>
    <n v="43000005"/>
    <x v="98"/>
    <n v="19.8"/>
    <n v="0"/>
    <n v="0"/>
    <n v="19.8"/>
    <n v="0.4"/>
    <n v="20.2"/>
    <x v="1"/>
    <x v="0"/>
    <x v="0"/>
    <x v="2"/>
    <n v="27"/>
    <s v="1º Quincena"/>
    <x v="8"/>
    <x v="3"/>
  </r>
  <r>
    <d v="2010-03-27T00:00:00"/>
    <n v="43000005"/>
    <x v="98"/>
    <n v="1344"/>
    <n v="0"/>
    <n v="0"/>
    <n v="1344"/>
    <n v="26.88"/>
    <n v="1370.88"/>
    <x v="1"/>
    <x v="0"/>
    <x v="0"/>
    <x v="2"/>
    <n v="27"/>
    <s v="1º Quincena"/>
    <x v="8"/>
    <x v="3"/>
  </r>
  <r>
    <d v="2010-03-27T00:00:00"/>
    <n v="43000005"/>
    <x v="98"/>
    <n v="496.8"/>
    <n v="0"/>
    <n v="0"/>
    <n v="496.8"/>
    <n v="9.94"/>
    <n v="506.74"/>
    <x v="1"/>
    <x v="0"/>
    <x v="0"/>
    <x v="2"/>
    <n v="27"/>
    <s v="1º Quincena"/>
    <x v="8"/>
    <x v="3"/>
  </r>
  <r>
    <d v="2010-03-27T00:00:00"/>
    <n v="43000070"/>
    <x v="99"/>
    <n v="2235.8000000000002"/>
    <n v="0"/>
    <n v="0"/>
    <n v="2235.8000000000002"/>
    <n v="44.72"/>
    <n v="2280.52"/>
    <x v="1"/>
    <x v="0"/>
    <x v="0"/>
    <x v="2"/>
    <n v="27"/>
    <s v="1º Quincena"/>
    <x v="8"/>
    <x v="3"/>
  </r>
  <r>
    <d v="2010-03-27T00:00:00"/>
    <n v="43000007"/>
    <x v="35"/>
    <n v="245.7"/>
    <n v="0"/>
    <n v="0"/>
    <n v="245.7"/>
    <n v="4.91"/>
    <n v="250.61"/>
    <x v="1"/>
    <x v="0"/>
    <x v="0"/>
    <x v="2"/>
    <n v="27"/>
    <s v="1º Quincena"/>
    <x v="8"/>
    <x v="3"/>
  </r>
  <r>
    <d v="2010-03-27T00:00:00"/>
    <n v="43000007"/>
    <x v="35"/>
    <n v="4430.16"/>
    <n v="0"/>
    <n v="0"/>
    <n v="4430.16"/>
    <n v="88.6"/>
    <n v="4518.76"/>
    <x v="1"/>
    <x v="0"/>
    <x v="0"/>
    <x v="2"/>
    <n v="27"/>
    <s v="1º Quincena"/>
    <x v="8"/>
    <x v="3"/>
  </r>
  <r>
    <d v="2010-03-27T00:00:00"/>
    <n v="43000077"/>
    <x v="54"/>
    <n v="304"/>
    <n v="0"/>
    <n v="0"/>
    <n v="304"/>
    <n v="6.08"/>
    <n v="310.08"/>
    <x v="1"/>
    <x v="0"/>
    <x v="0"/>
    <x v="2"/>
    <n v="27"/>
    <s v="1º Quincena"/>
    <x v="8"/>
    <x v="3"/>
  </r>
  <r>
    <d v="2010-03-27T00:00:00"/>
    <n v="43000008"/>
    <x v="92"/>
    <n v="87.12"/>
    <n v="0"/>
    <n v="0"/>
    <n v="87.12"/>
    <n v="1.74"/>
    <n v="88.86"/>
    <x v="1"/>
    <x v="0"/>
    <x v="0"/>
    <x v="2"/>
    <n v="27"/>
    <s v="1º Quincena"/>
    <x v="8"/>
    <x v="3"/>
  </r>
  <r>
    <d v="2010-03-27T00:00:00"/>
    <n v="43000008"/>
    <x v="92"/>
    <n v="676.8"/>
    <n v="0"/>
    <n v="0"/>
    <n v="676.8"/>
    <n v="13.54"/>
    <n v="690.34"/>
    <x v="1"/>
    <x v="0"/>
    <x v="0"/>
    <x v="2"/>
    <n v="27"/>
    <s v="1º Quincena"/>
    <x v="8"/>
    <x v="3"/>
  </r>
  <r>
    <d v="2010-03-27T00:00:00"/>
    <n v="43000071"/>
    <x v="103"/>
    <n v="694.1"/>
    <n v="0"/>
    <n v="0"/>
    <n v="694.1"/>
    <n v="13.88"/>
    <n v="707.98"/>
    <x v="1"/>
    <x v="0"/>
    <x v="0"/>
    <x v="2"/>
    <n v="27"/>
    <s v="1º Quincena"/>
    <x v="8"/>
    <x v="3"/>
  </r>
  <r>
    <d v="2010-03-27T00:00:00"/>
    <n v="43000017"/>
    <x v="5"/>
    <n v="77.599999999999994"/>
    <n v="0"/>
    <n v="0"/>
    <n v="77.599999999999994"/>
    <n v="1.55"/>
    <n v="79.150000000000006"/>
    <x v="1"/>
    <x v="0"/>
    <x v="0"/>
    <x v="2"/>
    <n v="27"/>
    <s v="1º Quincena"/>
    <x v="8"/>
    <x v="3"/>
  </r>
  <r>
    <d v="2010-03-27T00:00:00"/>
    <n v="43000048"/>
    <x v="102"/>
    <n v="294.92"/>
    <n v="0"/>
    <n v="0"/>
    <n v="294.92"/>
    <n v="5.9"/>
    <n v="300.82"/>
    <x v="1"/>
    <x v="0"/>
    <x v="0"/>
    <x v="2"/>
    <n v="27"/>
    <s v="1º Quincena"/>
    <x v="8"/>
    <x v="3"/>
  </r>
  <r>
    <d v="2010-03-27T00:00:00"/>
    <n v="43000026"/>
    <x v="34"/>
    <n v="138.84"/>
    <n v="0"/>
    <n v="0"/>
    <n v="138.84"/>
    <n v="2.78"/>
    <n v="141.62"/>
    <x v="1"/>
    <x v="0"/>
    <x v="0"/>
    <x v="2"/>
    <n v="27"/>
    <s v="1º Quincena"/>
    <x v="8"/>
    <x v="3"/>
  </r>
  <r>
    <d v="2010-03-27T00:00:00"/>
    <n v="43000074"/>
    <x v="110"/>
    <n v="332.5"/>
    <n v="0"/>
    <n v="0"/>
    <n v="332.5"/>
    <n v="6.65"/>
    <n v="339.15"/>
    <x v="1"/>
    <x v="0"/>
    <x v="0"/>
    <x v="2"/>
    <n v="27"/>
    <s v="1º Quincena"/>
    <x v="8"/>
    <x v="3"/>
  </r>
  <r>
    <d v="2010-03-27T00:00:00"/>
    <n v="43000028"/>
    <x v="83"/>
    <n v="475.2"/>
    <n v="0"/>
    <n v="0"/>
    <n v="475.2"/>
    <n v="9.5"/>
    <n v="484.7"/>
    <x v="1"/>
    <x v="0"/>
    <x v="0"/>
    <x v="2"/>
    <n v="27"/>
    <s v="1º Quincena"/>
    <x v="8"/>
    <x v="3"/>
  </r>
  <r>
    <d v="2010-03-27T00:00:00"/>
    <n v="43000035"/>
    <x v="101"/>
    <n v="531.6"/>
    <n v="0"/>
    <n v="0"/>
    <n v="531.6"/>
    <n v="10.63"/>
    <n v="542.23"/>
    <x v="1"/>
    <x v="0"/>
    <x v="0"/>
    <x v="2"/>
    <n v="27"/>
    <s v="1º Quincena"/>
    <x v="8"/>
    <x v="3"/>
  </r>
  <r>
    <d v="2010-03-27T00:00:00"/>
    <n v="43000062"/>
    <x v="8"/>
    <n v="873.08"/>
    <n v="0"/>
    <n v="0"/>
    <n v="873.08"/>
    <n v="17.46"/>
    <n v="890.54"/>
    <x v="1"/>
    <x v="0"/>
    <x v="0"/>
    <x v="2"/>
    <n v="27"/>
    <s v="1º Quincena"/>
    <x v="8"/>
    <x v="3"/>
  </r>
  <r>
    <d v="2010-03-27T00:00:00"/>
    <n v="43000041"/>
    <x v="91"/>
    <n v="550.44000000000005"/>
    <n v="0"/>
    <n v="0"/>
    <n v="550.44000000000005"/>
    <n v="11.01"/>
    <n v="561.45000000000005"/>
    <x v="1"/>
    <x v="0"/>
    <x v="0"/>
    <x v="2"/>
    <n v="27"/>
    <s v="1º Quincena"/>
    <x v="8"/>
    <x v="3"/>
  </r>
  <r>
    <d v="2010-03-27T00:00:00"/>
    <n v="43000075"/>
    <x v="111"/>
    <n v="817.35"/>
    <n v="0"/>
    <n v="0"/>
    <n v="817.35"/>
    <n v="16.350000000000001"/>
    <n v="833.7"/>
    <x v="1"/>
    <x v="0"/>
    <x v="0"/>
    <x v="2"/>
    <n v="27"/>
    <s v="1º Quincena"/>
    <x v="8"/>
    <x v="3"/>
  </r>
  <r>
    <d v="2010-03-27T00:00:00"/>
    <n v="43000050"/>
    <x v="90"/>
    <n v="2476.1"/>
    <n v="0"/>
    <n v="0"/>
    <n v="2476.1"/>
    <n v="49.52"/>
    <n v="2525.62"/>
    <x v="1"/>
    <x v="0"/>
    <x v="0"/>
    <x v="2"/>
    <n v="27"/>
    <s v="1º Quincena"/>
    <x v="8"/>
    <x v="3"/>
  </r>
  <r>
    <d v="2010-03-31T00:00:00"/>
    <n v="43000006"/>
    <x v="94"/>
    <n v="149.6"/>
    <n v="0"/>
    <n v="0"/>
    <n v="149.6"/>
    <n v="2.99"/>
    <n v="152.59"/>
    <x v="1"/>
    <x v="0"/>
    <x v="0"/>
    <x v="2"/>
    <n v="31"/>
    <s v="1º Quincena"/>
    <x v="9"/>
    <x v="4"/>
  </r>
  <r>
    <d v="2010-03-31T00:00:00"/>
    <n v="43000006"/>
    <x v="94"/>
    <n v="644.64"/>
    <n v="0"/>
    <n v="0"/>
    <n v="644.64"/>
    <n v="12.89"/>
    <n v="657.53"/>
    <x v="1"/>
    <x v="0"/>
    <x v="0"/>
    <x v="2"/>
    <n v="31"/>
    <s v="1º Quincena"/>
    <x v="9"/>
    <x v="4"/>
  </r>
  <r>
    <d v="2010-03-31T00:00:00"/>
    <n v="43000006"/>
    <x v="94"/>
    <n v="36.96"/>
    <n v="0"/>
    <n v="0"/>
    <n v="36.96"/>
    <n v="0.74"/>
    <n v="37.700000000000003"/>
    <x v="1"/>
    <x v="0"/>
    <x v="0"/>
    <x v="2"/>
    <n v="31"/>
    <s v="1º Quincena"/>
    <x v="9"/>
    <x v="4"/>
  </r>
  <r>
    <d v="2010-04-03T00:00:00"/>
    <n v="43000078"/>
    <x v="107"/>
    <n v="57.6"/>
    <n v="0"/>
    <n v="0"/>
    <n v="57.6"/>
    <n v="1.1499999999999999"/>
    <n v="58.75"/>
    <x v="1"/>
    <x v="0"/>
    <x v="1"/>
    <x v="3"/>
    <n v="3"/>
    <s v="2º Quincena"/>
    <x v="9"/>
    <x v="3"/>
  </r>
  <r>
    <d v="2010-04-08T00:00:00"/>
    <n v="43000078"/>
    <x v="107"/>
    <n v="77.599999999999994"/>
    <n v="0"/>
    <n v="0"/>
    <n v="77.599999999999994"/>
    <n v="1.55"/>
    <n v="79.150000000000006"/>
    <x v="1"/>
    <x v="0"/>
    <x v="1"/>
    <x v="3"/>
    <n v="8"/>
    <s v="2º Quincena"/>
    <x v="35"/>
    <x v="2"/>
  </r>
  <r>
    <d v="2010-04-27T00:00:00"/>
    <n v="43000040"/>
    <x v="87"/>
    <n v="858.96"/>
    <n v="0"/>
    <n v="0"/>
    <n v="858.96"/>
    <n v="17.18"/>
    <n v="876.14"/>
    <x v="1"/>
    <x v="0"/>
    <x v="1"/>
    <x v="3"/>
    <n v="27"/>
    <s v="1º Quincena"/>
    <x v="11"/>
    <x v="1"/>
  </r>
  <r>
    <d v="2010-04-27T00:00:00"/>
    <n v="43000077"/>
    <x v="54"/>
    <n v="99"/>
    <n v="0"/>
    <n v="0"/>
    <n v="99"/>
    <n v="1.98"/>
    <n v="100.98"/>
    <x v="1"/>
    <x v="0"/>
    <x v="1"/>
    <x v="3"/>
    <n v="27"/>
    <s v="1º Quincena"/>
    <x v="11"/>
    <x v="1"/>
  </r>
  <r>
    <d v="2010-04-27T00:00:00"/>
    <n v="43000052"/>
    <x v="44"/>
    <n v="43.42"/>
    <n v="0"/>
    <n v="0"/>
    <n v="43.42"/>
    <n v="0.87"/>
    <n v="44.29"/>
    <x v="1"/>
    <x v="0"/>
    <x v="1"/>
    <x v="3"/>
    <n v="27"/>
    <s v="1º Quincena"/>
    <x v="11"/>
    <x v="1"/>
  </r>
  <r>
    <d v="2010-04-27T00:00:00"/>
    <n v="43000065"/>
    <x v="76"/>
    <n v="30.6"/>
    <n v="0"/>
    <n v="0"/>
    <n v="30.6"/>
    <n v="0.61"/>
    <n v="31.21"/>
    <x v="1"/>
    <x v="0"/>
    <x v="1"/>
    <x v="3"/>
    <n v="27"/>
    <s v="1º Quincena"/>
    <x v="11"/>
    <x v="1"/>
  </r>
  <r>
    <d v="2010-04-30T00:00:00"/>
    <n v="43000005"/>
    <x v="98"/>
    <n v="685.48"/>
    <n v="0"/>
    <n v="0"/>
    <n v="685.48"/>
    <n v="13.71"/>
    <n v="699.19"/>
    <x v="1"/>
    <x v="0"/>
    <x v="1"/>
    <x v="3"/>
    <n v="30"/>
    <s v="1º Quincena"/>
    <x v="11"/>
    <x v="0"/>
  </r>
  <r>
    <d v="2010-04-30T00:00:00"/>
    <n v="43000005"/>
    <x v="98"/>
    <n v="66"/>
    <n v="0"/>
    <n v="0"/>
    <n v="66"/>
    <n v="1.32"/>
    <n v="67.319999999999993"/>
    <x v="1"/>
    <x v="0"/>
    <x v="1"/>
    <x v="3"/>
    <n v="30"/>
    <s v="1º Quincena"/>
    <x v="11"/>
    <x v="0"/>
  </r>
  <r>
    <d v="2010-04-30T00:00:00"/>
    <n v="43000005"/>
    <x v="98"/>
    <n v="1159.2"/>
    <n v="0"/>
    <n v="0"/>
    <n v="1159.2"/>
    <n v="23.18"/>
    <n v="1182.3800000000001"/>
    <x v="1"/>
    <x v="0"/>
    <x v="1"/>
    <x v="3"/>
    <n v="30"/>
    <s v="1º Quincena"/>
    <x v="11"/>
    <x v="0"/>
  </r>
  <r>
    <d v="2010-04-30T00:00:00"/>
    <n v="43000079"/>
    <x v="112"/>
    <n v="1111.44"/>
    <n v="0"/>
    <n v="0"/>
    <n v="1111.44"/>
    <n v="22.23"/>
    <n v="1133.67"/>
    <x v="1"/>
    <x v="0"/>
    <x v="1"/>
    <x v="3"/>
    <n v="30"/>
    <s v="1º Quincena"/>
    <x v="11"/>
    <x v="0"/>
  </r>
  <r>
    <d v="2010-04-30T00:00:00"/>
    <n v="43000041"/>
    <x v="91"/>
    <n v="195.48"/>
    <n v="0"/>
    <n v="0"/>
    <n v="195.48"/>
    <n v="3.91"/>
    <n v="199.39"/>
    <x v="1"/>
    <x v="0"/>
    <x v="1"/>
    <x v="3"/>
    <n v="30"/>
    <s v="1º Quincena"/>
    <x v="11"/>
    <x v="0"/>
  </r>
  <r>
    <d v="2010-04-30T00:00:00"/>
    <n v="43000083"/>
    <x v="113"/>
    <n v="1554.4"/>
    <n v="0"/>
    <n v="0"/>
    <n v="1554.4"/>
    <n v="31.09"/>
    <n v="1585.49"/>
    <x v="1"/>
    <x v="0"/>
    <x v="1"/>
    <x v="3"/>
    <n v="30"/>
    <s v="1º Quincena"/>
    <x v="11"/>
    <x v="0"/>
  </r>
  <r>
    <d v="2010-04-30T00:00:00"/>
    <n v="43000084"/>
    <x v="9"/>
    <n v="342"/>
    <n v="0"/>
    <n v="0"/>
    <n v="342"/>
    <n v="6.84"/>
    <n v="348.84"/>
    <x v="1"/>
    <x v="0"/>
    <x v="1"/>
    <x v="3"/>
    <n v="30"/>
    <s v="1º Quincena"/>
    <x v="11"/>
    <x v="0"/>
  </r>
  <r>
    <d v="2010-04-30T00:00:00"/>
    <n v="43000007"/>
    <x v="35"/>
    <n v="1539.6"/>
    <n v="0"/>
    <n v="0"/>
    <n v="1539.6"/>
    <n v="30.79"/>
    <n v="1570.39"/>
    <x v="1"/>
    <x v="0"/>
    <x v="1"/>
    <x v="3"/>
    <n v="30"/>
    <s v="1º Quincena"/>
    <x v="11"/>
    <x v="0"/>
  </r>
  <r>
    <d v="2010-04-30T00:00:00"/>
    <n v="43000026"/>
    <x v="34"/>
    <n v="95.48"/>
    <n v="0"/>
    <n v="0"/>
    <n v="95.48"/>
    <n v="1.91"/>
    <n v="97.39"/>
    <x v="1"/>
    <x v="0"/>
    <x v="1"/>
    <x v="3"/>
    <n v="30"/>
    <s v="1º Quincena"/>
    <x v="11"/>
    <x v="0"/>
  </r>
  <r>
    <d v="2010-04-30T00:00:00"/>
    <n v="43000080"/>
    <x v="13"/>
    <n v="1626.56"/>
    <n v="0"/>
    <n v="0"/>
    <n v="1626.56"/>
    <n v="32.53"/>
    <n v="1659.09"/>
    <x v="1"/>
    <x v="0"/>
    <x v="1"/>
    <x v="3"/>
    <n v="30"/>
    <s v="1º Quincena"/>
    <x v="11"/>
    <x v="0"/>
  </r>
  <r>
    <d v="2010-04-30T00:00:00"/>
    <n v="43000050"/>
    <x v="90"/>
    <n v="1216.06"/>
    <n v="0"/>
    <n v="0"/>
    <n v="1216.06"/>
    <n v="24.32"/>
    <n v="1240.3800000000001"/>
    <x v="1"/>
    <x v="0"/>
    <x v="1"/>
    <x v="3"/>
    <n v="30"/>
    <s v="1º Quincena"/>
    <x v="11"/>
    <x v="0"/>
  </r>
  <r>
    <d v="2010-04-30T00:00:00"/>
    <n v="43000050"/>
    <x v="90"/>
    <n v="135"/>
    <n v="0"/>
    <n v="0"/>
    <n v="135"/>
    <n v="2.7"/>
    <n v="137.69999999999999"/>
    <x v="1"/>
    <x v="0"/>
    <x v="1"/>
    <x v="3"/>
    <n v="30"/>
    <s v="1º Quincena"/>
    <x v="11"/>
    <x v="0"/>
  </r>
  <r>
    <d v="2010-04-30T00:00:00"/>
    <n v="43000050"/>
    <x v="90"/>
    <n v="592.20000000000005"/>
    <n v="0"/>
    <n v="0"/>
    <n v="592.20000000000005"/>
    <n v="11.84"/>
    <n v="604.04"/>
    <x v="1"/>
    <x v="0"/>
    <x v="1"/>
    <x v="3"/>
    <n v="30"/>
    <s v="1º Quincena"/>
    <x v="11"/>
    <x v="0"/>
  </r>
  <r>
    <d v="2010-04-30T00:00:00"/>
    <n v="43000070"/>
    <x v="99"/>
    <n v="1352.5"/>
    <n v="0"/>
    <n v="0"/>
    <n v="1352.5"/>
    <n v="27.05"/>
    <n v="1379.55"/>
    <x v="1"/>
    <x v="0"/>
    <x v="1"/>
    <x v="3"/>
    <n v="30"/>
    <s v="1º Quincena"/>
    <x v="11"/>
    <x v="0"/>
  </r>
  <r>
    <d v="2010-04-30T00:00:00"/>
    <n v="43000082"/>
    <x v="114"/>
    <n v="1478.62"/>
    <n v="0"/>
    <n v="0"/>
    <n v="1478.62"/>
    <n v="29.57"/>
    <n v="1508.19"/>
    <x v="1"/>
    <x v="0"/>
    <x v="1"/>
    <x v="3"/>
    <n v="30"/>
    <s v="1º Quincena"/>
    <x v="11"/>
    <x v="0"/>
  </r>
  <r>
    <d v="2010-04-30T00:00:00"/>
    <n v="43000004"/>
    <x v="109"/>
    <n v="1360.4"/>
    <n v="0"/>
    <n v="0"/>
    <n v="1360.4"/>
    <n v="27.21"/>
    <n v="1387.61"/>
    <x v="1"/>
    <x v="0"/>
    <x v="1"/>
    <x v="3"/>
    <n v="30"/>
    <s v="1º Quincena"/>
    <x v="11"/>
    <x v="0"/>
  </r>
  <r>
    <d v="2010-04-30T00:00:00"/>
    <n v="43000071"/>
    <x v="103"/>
    <n v="5112.6400000000003"/>
    <n v="0"/>
    <n v="0"/>
    <n v="5112.6400000000003"/>
    <n v="102.25"/>
    <n v="5214.8900000000003"/>
    <x v="1"/>
    <x v="0"/>
    <x v="1"/>
    <x v="3"/>
    <n v="30"/>
    <s v="1º Quincena"/>
    <x v="11"/>
    <x v="0"/>
  </r>
  <r>
    <d v="2010-04-30T00:00:00"/>
    <n v="43000081"/>
    <x v="20"/>
    <n v="1182.8"/>
    <n v="0"/>
    <n v="0"/>
    <n v="1182.8"/>
    <n v="23.66"/>
    <n v="1206.46"/>
    <x v="1"/>
    <x v="0"/>
    <x v="1"/>
    <x v="3"/>
    <n v="30"/>
    <s v="1º Quincena"/>
    <x v="11"/>
    <x v="0"/>
  </r>
  <r>
    <d v="2010-05-06T00:00:00"/>
    <n v="43000052"/>
    <x v="44"/>
    <n v="108"/>
    <n v="0"/>
    <n v="0"/>
    <n v="108"/>
    <n v="2.16"/>
    <n v="110.16"/>
    <x v="1"/>
    <x v="0"/>
    <x v="1"/>
    <x v="4"/>
    <n v="6"/>
    <s v="2º Quincena"/>
    <x v="12"/>
    <x v="2"/>
  </r>
  <r>
    <d v="2010-05-12T00:00:00"/>
    <n v="43000085"/>
    <x v="115"/>
    <n v="37.799999999999997"/>
    <n v="0"/>
    <n v="0"/>
    <n v="37.799999999999997"/>
    <n v="0.76"/>
    <n v="38.56"/>
    <x v="1"/>
    <x v="0"/>
    <x v="1"/>
    <x v="4"/>
    <n v="12"/>
    <s v="2º Quincena"/>
    <x v="13"/>
    <x v="4"/>
  </r>
  <r>
    <d v="2010-05-15T00:00:00"/>
    <n v="43000059"/>
    <x v="55"/>
    <n v="360"/>
    <n v="0"/>
    <n v="0"/>
    <n v="360"/>
    <n v="7.2"/>
    <n v="367.2"/>
    <x v="1"/>
    <x v="0"/>
    <x v="1"/>
    <x v="4"/>
    <n v="15"/>
    <s v="1º Quincena"/>
    <x v="13"/>
    <x v="3"/>
  </r>
  <r>
    <d v="2010-05-20T00:00:00"/>
    <n v="43000040"/>
    <x v="87"/>
    <n v="824.1"/>
    <n v="0"/>
    <n v="0"/>
    <n v="824.1"/>
    <n v="16.48"/>
    <n v="840.58"/>
    <x v="1"/>
    <x v="0"/>
    <x v="1"/>
    <x v="4"/>
    <n v="20"/>
    <s v="1º Quincena"/>
    <x v="14"/>
    <x v="2"/>
  </r>
  <r>
    <d v="2010-05-27T00:00:00"/>
    <n v="43000059"/>
    <x v="55"/>
    <n v="25.7"/>
    <n v="0"/>
    <n v="0"/>
    <n v="25.7"/>
    <n v="0.51"/>
    <n v="26.21"/>
    <x v="1"/>
    <x v="0"/>
    <x v="1"/>
    <x v="4"/>
    <n v="27"/>
    <s v="1º Quincena"/>
    <x v="15"/>
    <x v="2"/>
  </r>
  <r>
    <d v="2010-05-27T00:00:00"/>
    <n v="43000079"/>
    <x v="112"/>
    <n v="1014.6"/>
    <n v="0"/>
    <n v="0"/>
    <n v="1014.6"/>
    <n v="20.29"/>
    <n v="1034.8900000000001"/>
    <x v="1"/>
    <x v="0"/>
    <x v="1"/>
    <x v="4"/>
    <n v="27"/>
    <s v="1º Quincena"/>
    <x v="15"/>
    <x v="2"/>
  </r>
  <r>
    <d v="2010-05-28T00:00:00"/>
    <n v="43000083"/>
    <x v="113"/>
    <n v="649.6"/>
    <n v="0"/>
    <n v="0"/>
    <n v="649.6"/>
    <n v="12.99"/>
    <n v="662.59"/>
    <x v="1"/>
    <x v="0"/>
    <x v="1"/>
    <x v="4"/>
    <n v="28"/>
    <s v="1º Quincena"/>
    <x v="15"/>
    <x v="0"/>
  </r>
  <r>
    <d v="2010-05-28T00:00:00"/>
    <n v="43000088"/>
    <x v="116"/>
    <n v="71.16"/>
    <n v="0"/>
    <n v="0"/>
    <n v="71.16"/>
    <n v="1.42"/>
    <n v="72.58"/>
    <x v="1"/>
    <x v="0"/>
    <x v="1"/>
    <x v="4"/>
    <n v="28"/>
    <s v="1º Quincena"/>
    <x v="15"/>
    <x v="0"/>
  </r>
  <r>
    <d v="2010-06-01T00:00:00"/>
    <n v="43000059"/>
    <x v="55"/>
    <n v="75.599999999999994"/>
    <n v="0"/>
    <n v="0"/>
    <n v="75.599999999999994"/>
    <n v="1.51"/>
    <n v="77.11"/>
    <x v="1"/>
    <x v="0"/>
    <x v="1"/>
    <x v="5"/>
    <n v="1"/>
    <s v="2º Quincena"/>
    <x v="16"/>
    <x v="1"/>
  </r>
  <r>
    <d v="2010-06-02T00:00:00"/>
    <n v="43000007"/>
    <x v="35"/>
    <n v="920.58"/>
    <n v="0"/>
    <n v="0"/>
    <n v="920.58"/>
    <n v="18.41"/>
    <n v="938.99"/>
    <x v="1"/>
    <x v="0"/>
    <x v="1"/>
    <x v="5"/>
    <n v="2"/>
    <s v="2º Quincena"/>
    <x v="16"/>
    <x v="4"/>
  </r>
  <r>
    <d v="2010-06-02T00:00:00"/>
    <n v="43000005"/>
    <x v="98"/>
    <n v="26.7"/>
    <n v="0"/>
    <n v="0"/>
    <n v="26.7"/>
    <n v="0.53"/>
    <n v="27.23"/>
    <x v="1"/>
    <x v="0"/>
    <x v="1"/>
    <x v="5"/>
    <n v="2"/>
    <s v="2º Quincena"/>
    <x v="16"/>
    <x v="4"/>
  </r>
  <r>
    <d v="2010-06-02T00:00:00"/>
    <n v="43000005"/>
    <x v="98"/>
    <n v="993.6"/>
    <n v="0"/>
    <n v="0"/>
    <n v="993.6"/>
    <n v="19.87"/>
    <n v="1013.47"/>
    <x v="1"/>
    <x v="0"/>
    <x v="1"/>
    <x v="5"/>
    <n v="2"/>
    <s v="2º Quincena"/>
    <x v="16"/>
    <x v="4"/>
  </r>
  <r>
    <d v="2010-06-02T00:00:00"/>
    <n v="43000087"/>
    <x v="117"/>
    <n v="2911.56"/>
    <n v="0"/>
    <n v="0"/>
    <n v="2911.56"/>
    <n v="58.23"/>
    <n v="2969.79"/>
    <x v="1"/>
    <x v="0"/>
    <x v="1"/>
    <x v="5"/>
    <n v="2"/>
    <s v="2º Quincena"/>
    <x v="16"/>
    <x v="4"/>
  </r>
  <r>
    <d v="2010-06-02T00:00:00"/>
    <n v="43000086"/>
    <x v="118"/>
    <n v="1199.9000000000001"/>
    <n v="0"/>
    <n v="0"/>
    <n v="1199.9000000000001"/>
    <n v="24"/>
    <n v="1223.9000000000001"/>
    <x v="1"/>
    <x v="0"/>
    <x v="1"/>
    <x v="5"/>
    <n v="2"/>
    <s v="2º Quincena"/>
    <x v="16"/>
    <x v="4"/>
  </r>
  <r>
    <d v="2010-06-02T00:00:00"/>
    <n v="43000010"/>
    <x v="27"/>
    <n v="137.78"/>
    <n v="0"/>
    <n v="0"/>
    <n v="137.78"/>
    <n v="2.76"/>
    <n v="140.54"/>
    <x v="1"/>
    <x v="0"/>
    <x v="1"/>
    <x v="5"/>
    <n v="2"/>
    <s v="2º Quincena"/>
    <x v="16"/>
    <x v="4"/>
  </r>
  <r>
    <d v="2010-06-02T00:00:00"/>
    <n v="43000048"/>
    <x v="102"/>
    <n v="4.75"/>
    <n v="0"/>
    <n v="0"/>
    <n v="4.75"/>
    <n v="0.1"/>
    <n v="4.8499999999999996"/>
    <x v="1"/>
    <x v="0"/>
    <x v="1"/>
    <x v="5"/>
    <n v="2"/>
    <s v="2º Quincena"/>
    <x v="16"/>
    <x v="4"/>
  </r>
  <r>
    <d v="2010-06-02T00:00:00"/>
    <n v="43000077"/>
    <x v="54"/>
    <n v="85.5"/>
    <n v="0"/>
    <n v="0"/>
    <n v="85.5"/>
    <n v="1.71"/>
    <n v="87.21"/>
    <x v="1"/>
    <x v="0"/>
    <x v="1"/>
    <x v="5"/>
    <n v="2"/>
    <s v="2º Quincena"/>
    <x v="16"/>
    <x v="4"/>
  </r>
  <r>
    <d v="2010-06-02T00:00:00"/>
    <n v="43000062"/>
    <x v="8"/>
    <n v="504.4"/>
    <n v="0"/>
    <n v="0"/>
    <n v="504.4"/>
    <n v="10.09"/>
    <n v="514.49"/>
    <x v="1"/>
    <x v="0"/>
    <x v="1"/>
    <x v="5"/>
    <n v="2"/>
    <s v="2º Quincena"/>
    <x v="16"/>
    <x v="4"/>
  </r>
  <r>
    <d v="2010-06-02T00:00:00"/>
    <n v="43000004"/>
    <x v="109"/>
    <n v="725.2"/>
    <n v="0"/>
    <n v="0"/>
    <n v="725.2"/>
    <n v="14.5"/>
    <n v="739.7"/>
    <x v="1"/>
    <x v="0"/>
    <x v="1"/>
    <x v="5"/>
    <n v="2"/>
    <s v="2º Quincena"/>
    <x v="16"/>
    <x v="4"/>
  </r>
  <r>
    <d v="2010-06-02T00:00:00"/>
    <n v="43000083"/>
    <x v="113"/>
    <n v="888.96"/>
    <n v="0"/>
    <n v="0"/>
    <n v="888.96"/>
    <n v="17.78"/>
    <n v="906.74"/>
    <x v="1"/>
    <x v="0"/>
    <x v="1"/>
    <x v="5"/>
    <n v="2"/>
    <s v="2º Quincena"/>
    <x v="16"/>
    <x v="4"/>
  </r>
  <r>
    <d v="2010-06-02T00:00:00"/>
    <n v="43000082"/>
    <x v="114"/>
    <n v="1386.88"/>
    <n v="0"/>
    <n v="0"/>
    <n v="1386.88"/>
    <n v="27.74"/>
    <n v="1414.62"/>
    <x v="1"/>
    <x v="0"/>
    <x v="1"/>
    <x v="5"/>
    <n v="2"/>
    <s v="2º Quincena"/>
    <x v="16"/>
    <x v="4"/>
  </r>
  <r>
    <d v="2010-06-02T00:00:00"/>
    <n v="43000008"/>
    <x v="92"/>
    <n v="6414.24"/>
    <n v="0"/>
    <n v="0"/>
    <n v="6414.24"/>
    <n v="128.28"/>
    <n v="6542.52"/>
    <x v="1"/>
    <x v="0"/>
    <x v="1"/>
    <x v="5"/>
    <n v="2"/>
    <s v="2º Quincena"/>
    <x v="16"/>
    <x v="4"/>
  </r>
  <r>
    <d v="2010-06-02T00:00:00"/>
    <n v="43000041"/>
    <x v="91"/>
    <n v="112.8"/>
    <n v="0"/>
    <n v="0"/>
    <n v="112.8"/>
    <n v="2.2599999999999998"/>
    <n v="115.06"/>
    <x v="1"/>
    <x v="0"/>
    <x v="1"/>
    <x v="5"/>
    <n v="2"/>
    <s v="2º Quincena"/>
    <x v="16"/>
    <x v="4"/>
  </r>
  <r>
    <d v="2010-06-02T00:00:00"/>
    <n v="43000041"/>
    <x v="91"/>
    <n v="740.6"/>
    <n v="0"/>
    <n v="0"/>
    <n v="740.6"/>
    <n v="14.81"/>
    <n v="755.41"/>
    <x v="1"/>
    <x v="0"/>
    <x v="1"/>
    <x v="5"/>
    <n v="2"/>
    <s v="2º Quincena"/>
    <x v="16"/>
    <x v="4"/>
  </r>
  <r>
    <d v="2010-06-02T00:00:00"/>
    <n v="43000041"/>
    <x v="91"/>
    <n v="405.02"/>
    <n v="0"/>
    <n v="0"/>
    <n v="405.02"/>
    <n v="8.1"/>
    <n v="413.12"/>
    <x v="1"/>
    <x v="0"/>
    <x v="1"/>
    <x v="5"/>
    <n v="2"/>
    <s v="2º Quincena"/>
    <x v="16"/>
    <x v="4"/>
  </r>
  <r>
    <d v="2010-06-12T00:00:00"/>
    <n v="43000040"/>
    <x v="87"/>
    <n v="714"/>
    <n v="0"/>
    <n v="0"/>
    <n v="714"/>
    <n v="14.28"/>
    <n v="728.28"/>
    <x v="1"/>
    <x v="0"/>
    <x v="1"/>
    <x v="5"/>
    <n v="12"/>
    <s v="2º Quincena"/>
    <x v="17"/>
    <x v="3"/>
  </r>
  <r>
    <d v="2010-06-25T00:00:00"/>
    <n v="43000079"/>
    <x v="112"/>
    <n v="969"/>
    <n v="0"/>
    <n v="0"/>
    <n v="969"/>
    <n v="19.38"/>
    <n v="988.38"/>
    <x v="1"/>
    <x v="0"/>
    <x v="1"/>
    <x v="5"/>
    <n v="25"/>
    <s v="1º Quincena"/>
    <x v="18"/>
    <x v="0"/>
  </r>
  <r>
    <d v="2010-07-01T00:00:00"/>
    <n v="43000090"/>
    <x v="24"/>
    <n v="231.64"/>
    <n v="0"/>
    <n v="0"/>
    <n v="231.64"/>
    <n v="4.63"/>
    <n v="236.27"/>
    <x v="1"/>
    <x v="0"/>
    <x v="2"/>
    <x v="6"/>
    <n v="1"/>
    <s v="2º Quincena"/>
    <x v="19"/>
    <x v="2"/>
  </r>
  <r>
    <d v="2010-07-01T00:00:00"/>
    <n v="43000091"/>
    <x v="11"/>
    <n v="186.34"/>
    <n v="0"/>
    <n v="0"/>
    <n v="186.34"/>
    <n v="3.73"/>
    <n v="190.07"/>
    <x v="1"/>
    <x v="0"/>
    <x v="2"/>
    <x v="6"/>
    <n v="1"/>
    <s v="2º Quincena"/>
    <x v="19"/>
    <x v="2"/>
  </r>
  <r>
    <d v="2010-07-02T00:00:00"/>
    <n v="43000089"/>
    <x v="30"/>
    <n v="3600.46"/>
    <n v="0"/>
    <n v="0"/>
    <n v="3600.46"/>
    <n v="72.010000000000005"/>
    <n v="3672.47"/>
    <x v="1"/>
    <x v="0"/>
    <x v="2"/>
    <x v="6"/>
    <n v="2"/>
    <s v="2º Quincena"/>
    <x v="19"/>
    <x v="0"/>
  </r>
  <r>
    <d v="2010-07-02T00:00:00"/>
    <n v="43000005"/>
    <x v="98"/>
    <n v="1983.1"/>
    <n v="0"/>
    <n v="0"/>
    <n v="1983.1"/>
    <n v="39.659999999999997"/>
    <n v="2022.76"/>
    <x v="1"/>
    <x v="0"/>
    <x v="2"/>
    <x v="6"/>
    <n v="2"/>
    <s v="2º Quincena"/>
    <x v="19"/>
    <x v="0"/>
  </r>
  <r>
    <d v="2010-07-02T00:00:00"/>
    <n v="43000005"/>
    <x v="98"/>
    <n v="43.75"/>
    <n v="0"/>
    <n v="0"/>
    <n v="43.75"/>
    <n v="0.88"/>
    <n v="44.63"/>
    <x v="1"/>
    <x v="0"/>
    <x v="2"/>
    <x v="6"/>
    <n v="2"/>
    <s v="2º Quincena"/>
    <x v="19"/>
    <x v="0"/>
  </r>
  <r>
    <d v="2010-07-02T00:00:00"/>
    <n v="43000005"/>
    <x v="98"/>
    <n v="1850.94"/>
    <n v="0"/>
    <n v="0"/>
    <n v="1850.94"/>
    <n v="37.020000000000003"/>
    <n v="1887.96"/>
    <x v="1"/>
    <x v="0"/>
    <x v="2"/>
    <x v="6"/>
    <n v="2"/>
    <s v="2º Quincena"/>
    <x v="19"/>
    <x v="0"/>
  </r>
  <r>
    <d v="2010-07-02T00:00:00"/>
    <n v="43000005"/>
    <x v="98"/>
    <n v="914.76"/>
    <n v="0"/>
    <n v="0"/>
    <n v="914.76"/>
    <n v="18.3"/>
    <n v="933.06"/>
    <x v="1"/>
    <x v="0"/>
    <x v="2"/>
    <x v="6"/>
    <n v="2"/>
    <s v="2º Quincena"/>
    <x v="19"/>
    <x v="0"/>
  </r>
  <r>
    <d v="2010-07-02T00:00:00"/>
    <n v="43000008"/>
    <x v="92"/>
    <n v="639.84"/>
    <n v="0"/>
    <n v="0"/>
    <n v="639.84"/>
    <n v="12.8"/>
    <n v="652.64"/>
    <x v="1"/>
    <x v="0"/>
    <x v="2"/>
    <x v="6"/>
    <n v="2"/>
    <s v="2º Quincena"/>
    <x v="19"/>
    <x v="0"/>
  </r>
  <r>
    <d v="2010-07-02T00:00:00"/>
    <n v="43000081"/>
    <x v="20"/>
    <n v="1210.8"/>
    <n v="0"/>
    <n v="0"/>
    <n v="1210.8"/>
    <n v="24.22"/>
    <n v="1235.02"/>
    <x v="1"/>
    <x v="0"/>
    <x v="2"/>
    <x v="6"/>
    <n v="2"/>
    <s v="2º Quincena"/>
    <x v="19"/>
    <x v="0"/>
  </r>
  <r>
    <d v="2010-07-02T00:00:00"/>
    <n v="43000082"/>
    <x v="114"/>
    <n v="1505.02"/>
    <n v="0"/>
    <n v="0"/>
    <n v="1505.02"/>
    <n v="30.1"/>
    <n v="1535.12"/>
    <x v="1"/>
    <x v="0"/>
    <x v="2"/>
    <x v="6"/>
    <n v="2"/>
    <s v="2º Quincena"/>
    <x v="19"/>
    <x v="0"/>
  </r>
  <r>
    <d v="2010-07-02T00:00:00"/>
    <n v="43000071"/>
    <x v="103"/>
    <n v="506.68"/>
    <n v="0"/>
    <n v="0"/>
    <n v="506.68"/>
    <n v="10.130000000000001"/>
    <n v="516.80999999999995"/>
    <x v="1"/>
    <x v="0"/>
    <x v="2"/>
    <x v="6"/>
    <n v="2"/>
    <s v="2º Quincena"/>
    <x v="19"/>
    <x v="0"/>
  </r>
  <r>
    <d v="2010-07-02T00:00:00"/>
    <n v="43000006"/>
    <x v="94"/>
    <n v="71.25"/>
    <n v="0"/>
    <n v="0"/>
    <n v="71.25"/>
    <n v="1.43"/>
    <n v="72.680000000000007"/>
    <x v="1"/>
    <x v="0"/>
    <x v="2"/>
    <x v="6"/>
    <n v="2"/>
    <s v="2º Quincena"/>
    <x v="19"/>
    <x v="0"/>
  </r>
  <r>
    <d v="2010-07-02T00:00:00"/>
    <n v="43000027"/>
    <x v="100"/>
    <n v="1245"/>
    <n v="0"/>
    <n v="0"/>
    <n v="1245"/>
    <n v="24.9"/>
    <n v="1269.9000000000001"/>
    <x v="1"/>
    <x v="0"/>
    <x v="2"/>
    <x v="6"/>
    <n v="2"/>
    <s v="2º Quincena"/>
    <x v="19"/>
    <x v="0"/>
  </r>
  <r>
    <d v="2010-07-02T00:00:00"/>
    <n v="43000077"/>
    <x v="54"/>
    <n v="598.5"/>
    <n v="0"/>
    <n v="0"/>
    <n v="598.5"/>
    <n v="11.97"/>
    <n v="610.47"/>
    <x v="1"/>
    <x v="0"/>
    <x v="2"/>
    <x v="6"/>
    <n v="2"/>
    <s v="2º Quincena"/>
    <x v="19"/>
    <x v="0"/>
  </r>
  <r>
    <d v="2010-07-02T00:00:00"/>
    <n v="43000007"/>
    <x v="35"/>
    <n v="309.54000000000002"/>
    <n v="0"/>
    <n v="0"/>
    <n v="309.54000000000002"/>
    <n v="6.19"/>
    <n v="315.73"/>
    <x v="1"/>
    <x v="0"/>
    <x v="2"/>
    <x v="6"/>
    <n v="2"/>
    <s v="2º Quincena"/>
    <x v="19"/>
    <x v="0"/>
  </r>
  <r>
    <d v="2010-07-02T00:00:00"/>
    <n v="43000004"/>
    <x v="109"/>
    <n v="1414.8"/>
    <n v="0"/>
    <n v="0"/>
    <n v="1414.8"/>
    <n v="28.3"/>
    <n v="1443.1"/>
    <x v="1"/>
    <x v="0"/>
    <x v="2"/>
    <x v="6"/>
    <n v="2"/>
    <s v="2º Quincena"/>
    <x v="19"/>
    <x v="0"/>
  </r>
  <r>
    <d v="2010-07-02T00:00:00"/>
    <n v="43000097"/>
    <x v="119"/>
    <n v="515.20000000000005"/>
    <n v="0"/>
    <n v="0"/>
    <n v="515.20000000000005"/>
    <n v="10.3"/>
    <n v="525.5"/>
    <x v="1"/>
    <x v="0"/>
    <x v="2"/>
    <x v="6"/>
    <n v="2"/>
    <s v="2º Quincena"/>
    <x v="19"/>
    <x v="0"/>
  </r>
  <r>
    <d v="2010-07-02T00:00:00"/>
    <n v="43000087"/>
    <x v="117"/>
    <n v="1623.72"/>
    <n v="0"/>
    <n v="0"/>
    <n v="1623.72"/>
    <n v="32.47"/>
    <n v="1656.19"/>
    <x v="1"/>
    <x v="0"/>
    <x v="2"/>
    <x v="6"/>
    <n v="2"/>
    <s v="2º Quincena"/>
    <x v="19"/>
    <x v="0"/>
  </r>
  <r>
    <d v="2010-07-02T00:00:00"/>
    <n v="43000048"/>
    <x v="102"/>
    <n v="26.4"/>
    <n v="0"/>
    <n v="0"/>
    <n v="26.4"/>
    <n v="0.53"/>
    <n v="26.93"/>
    <x v="1"/>
    <x v="0"/>
    <x v="2"/>
    <x v="6"/>
    <n v="2"/>
    <s v="2º Quincena"/>
    <x v="19"/>
    <x v="0"/>
  </r>
  <r>
    <d v="2010-07-02T00:00:00"/>
    <n v="43000041"/>
    <x v="91"/>
    <n v="134.4"/>
    <n v="0"/>
    <n v="0"/>
    <n v="134.4"/>
    <n v="2.69"/>
    <n v="137.09"/>
    <x v="1"/>
    <x v="0"/>
    <x v="2"/>
    <x v="6"/>
    <n v="2"/>
    <s v="2º Quincena"/>
    <x v="19"/>
    <x v="0"/>
  </r>
  <r>
    <d v="2010-07-02T00:00:00"/>
    <n v="43000086"/>
    <x v="118"/>
    <n v="932.28"/>
    <n v="0"/>
    <n v="0"/>
    <n v="932.28"/>
    <n v="18.649999999999999"/>
    <n v="950.93"/>
    <x v="1"/>
    <x v="0"/>
    <x v="2"/>
    <x v="6"/>
    <n v="2"/>
    <s v="2º Quincena"/>
    <x v="19"/>
    <x v="0"/>
  </r>
  <r>
    <d v="2010-07-02T00:00:00"/>
    <n v="43000022"/>
    <x v="120"/>
    <n v="115.5"/>
    <n v="0"/>
    <n v="0"/>
    <n v="115.5"/>
    <n v="2.31"/>
    <n v="117.81"/>
    <x v="1"/>
    <x v="0"/>
    <x v="2"/>
    <x v="6"/>
    <n v="2"/>
    <s v="2º Quincena"/>
    <x v="19"/>
    <x v="0"/>
  </r>
  <r>
    <d v="2010-07-02T00:00:00"/>
    <n v="43000083"/>
    <x v="113"/>
    <n v="174"/>
    <n v="0"/>
    <n v="0"/>
    <n v="174"/>
    <n v="3.48"/>
    <n v="177.48"/>
    <x v="1"/>
    <x v="0"/>
    <x v="2"/>
    <x v="6"/>
    <n v="2"/>
    <s v="2º Quincena"/>
    <x v="19"/>
    <x v="0"/>
  </r>
  <r>
    <d v="2010-07-06T00:00:00"/>
    <n v="43000025"/>
    <x v="73"/>
    <n v="211.76"/>
    <n v="0"/>
    <n v="0"/>
    <n v="211.76"/>
    <n v="4.24"/>
    <n v="216"/>
    <x v="1"/>
    <x v="0"/>
    <x v="2"/>
    <x v="6"/>
    <n v="6"/>
    <s v="2º Quincena"/>
    <x v="20"/>
    <x v="1"/>
  </r>
  <r>
    <d v="2010-07-10T00:00:00"/>
    <n v="43000020"/>
    <x v="95"/>
    <n v="51.63"/>
    <n v="0"/>
    <n v="0"/>
    <n v="51.63"/>
    <n v="1.03"/>
    <n v="52.66"/>
    <x v="1"/>
    <x v="0"/>
    <x v="2"/>
    <x v="6"/>
    <n v="10"/>
    <s v="2º Quincena"/>
    <x v="20"/>
    <x v="3"/>
  </r>
  <r>
    <d v="2010-07-10T00:00:00"/>
    <n v="43000073"/>
    <x v="106"/>
    <n v="10.199999999999999"/>
    <n v="0"/>
    <n v="0"/>
    <n v="10.199999999999999"/>
    <n v="0.2"/>
    <n v="10.4"/>
    <x v="1"/>
    <x v="0"/>
    <x v="2"/>
    <x v="6"/>
    <n v="10"/>
    <s v="2º Quincena"/>
    <x v="20"/>
    <x v="3"/>
  </r>
  <r>
    <d v="2010-07-16T00:00:00"/>
    <n v="43000040"/>
    <x v="87"/>
    <n v="1948.08"/>
    <n v="0"/>
    <n v="0"/>
    <n v="1948.08"/>
    <n v="38.96"/>
    <n v="1987.04"/>
    <x v="1"/>
    <x v="0"/>
    <x v="2"/>
    <x v="6"/>
    <n v="16"/>
    <s v="1º Quincena"/>
    <x v="21"/>
    <x v="0"/>
  </r>
  <r>
    <d v="2010-07-31T00:00:00"/>
    <n v="43000091"/>
    <x v="11"/>
    <n v="45"/>
    <n v="0"/>
    <n v="0"/>
    <n v="45"/>
    <n v="0.9"/>
    <n v="45.9"/>
    <x v="1"/>
    <x v="0"/>
    <x v="2"/>
    <x v="6"/>
    <n v="31"/>
    <s v="1º Quincena"/>
    <x v="23"/>
    <x v="3"/>
  </r>
  <r>
    <d v="2010-07-31T00:00:00"/>
    <n v="43000005"/>
    <x v="98"/>
    <n v="579.6"/>
    <n v="0"/>
    <n v="0"/>
    <n v="579.6"/>
    <n v="11.59"/>
    <n v="591.19000000000005"/>
    <x v="1"/>
    <x v="0"/>
    <x v="2"/>
    <x v="6"/>
    <n v="31"/>
    <s v="1º Quincena"/>
    <x v="23"/>
    <x v="3"/>
  </r>
  <r>
    <d v="2010-07-31T00:00:00"/>
    <n v="43000087"/>
    <x v="117"/>
    <n v="2578.48"/>
    <n v="0"/>
    <n v="0"/>
    <n v="2578.48"/>
    <n v="51.57"/>
    <n v="2630.05"/>
    <x v="1"/>
    <x v="0"/>
    <x v="2"/>
    <x v="6"/>
    <n v="31"/>
    <s v="1º Quincena"/>
    <x v="23"/>
    <x v="3"/>
  </r>
  <r>
    <d v="2010-07-31T00:00:00"/>
    <n v="43000041"/>
    <x v="91"/>
    <n v="815.82"/>
    <n v="0"/>
    <n v="0"/>
    <n v="815.82"/>
    <n v="16.32"/>
    <n v="832.14"/>
    <x v="1"/>
    <x v="0"/>
    <x v="2"/>
    <x v="6"/>
    <n v="31"/>
    <s v="1º Quincena"/>
    <x v="23"/>
    <x v="3"/>
  </r>
  <r>
    <d v="2010-07-31T00:00:00"/>
    <n v="43000004"/>
    <x v="109"/>
    <n v="1785.42"/>
    <n v="0"/>
    <n v="0"/>
    <n v="1785.42"/>
    <n v="35.71"/>
    <n v="1821.13"/>
    <x v="1"/>
    <x v="0"/>
    <x v="2"/>
    <x v="6"/>
    <n v="31"/>
    <s v="1º Quincena"/>
    <x v="23"/>
    <x v="3"/>
  </r>
  <r>
    <d v="2010-07-31T00:00:00"/>
    <n v="43000093"/>
    <x v="41"/>
    <n v="232.68"/>
    <n v="0"/>
    <n v="0"/>
    <n v="232.68"/>
    <n v="4.6500000000000004"/>
    <n v="237.33"/>
    <x v="1"/>
    <x v="0"/>
    <x v="2"/>
    <x v="6"/>
    <n v="31"/>
    <s v="1º Quincena"/>
    <x v="23"/>
    <x v="3"/>
  </r>
  <r>
    <d v="2010-07-31T00:00:00"/>
    <n v="43000008"/>
    <x v="92"/>
    <n v="1786.24"/>
    <n v="0"/>
    <n v="0"/>
    <n v="1786.24"/>
    <n v="35.72"/>
    <n v="1821.96"/>
    <x v="1"/>
    <x v="0"/>
    <x v="2"/>
    <x v="6"/>
    <n v="31"/>
    <s v="1º Quincena"/>
    <x v="23"/>
    <x v="3"/>
  </r>
  <r>
    <d v="2010-07-31T00:00:00"/>
    <n v="43000089"/>
    <x v="30"/>
    <n v="2902.52"/>
    <n v="0"/>
    <n v="0"/>
    <n v="2902.52"/>
    <n v="58.05"/>
    <n v="2960.57"/>
    <x v="1"/>
    <x v="0"/>
    <x v="2"/>
    <x v="6"/>
    <n v="31"/>
    <s v="1º Quincena"/>
    <x v="23"/>
    <x v="3"/>
  </r>
  <r>
    <d v="2010-07-31T00:00:00"/>
    <n v="43000075"/>
    <x v="111"/>
    <n v="941.68"/>
    <n v="0"/>
    <n v="0"/>
    <n v="941.68"/>
    <n v="18.829999999999998"/>
    <n v="960.51"/>
    <x v="1"/>
    <x v="0"/>
    <x v="2"/>
    <x v="6"/>
    <n v="31"/>
    <s v="1º Quincena"/>
    <x v="23"/>
    <x v="3"/>
  </r>
  <r>
    <d v="2010-07-31T00:00:00"/>
    <n v="43000097"/>
    <x v="119"/>
    <n v="883.2"/>
    <n v="0"/>
    <n v="0"/>
    <n v="883.2"/>
    <n v="17.66"/>
    <n v="900.86"/>
    <x v="1"/>
    <x v="0"/>
    <x v="2"/>
    <x v="6"/>
    <n v="31"/>
    <s v="1º Quincena"/>
    <x v="23"/>
    <x v="3"/>
  </r>
  <r>
    <d v="2010-07-31T00:00:00"/>
    <n v="43000086"/>
    <x v="118"/>
    <n v="7134.34"/>
    <n v="0"/>
    <n v="0"/>
    <n v="7134.34"/>
    <n v="142.69"/>
    <n v="7277.03"/>
    <x v="1"/>
    <x v="0"/>
    <x v="2"/>
    <x v="6"/>
    <n v="31"/>
    <s v="1º Quincena"/>
    <x v="23"/>
    <x v="3"/>
  </r>
  <r>
    <d v="2010-07-31T00:00:00"/>
    <n v="43000086"/>
    <x v="118"/>
    <n v="-1082.4000000000001"/>
    <n v="0"/>
    <n v="0"/>
    <n v="-1082.4000000000001"/>
    <n v="-21.65"/>
    <n v="-1104.05"/>
    <x v="1"/>
    <x v="0"/>
    <x v="2"/>
    <x v="6"/>
    <n v="31"/>
    <s v="1º Quincena"/>
    <x v="23"/>
    <x v="3"/>
  </r>
  <r>
    <d v="2010-07-31T00:00:00"/>
    <n v="43000082"/>
    <x v="114"/>
    <n v="1459.24"/>
    <n v="0"/>
    <n v="0"/>
    <n v="1459.24"/>
    <n v="29.18"/>
    <n v="1488.42"/>
    <x v="1"/>
    <x v="0"/>
    <x v="2"/>
    <x v="6"/>
    <n v="31"/>
    <s v="1º Quincena"/>
    <x v="23"/>
    <x v="3"/>
  </r>
  <r>
    <d v="2010-07-31T00:00:00"/>
    <n v="43000005"/>
    <x v="98"/>
    <n v="70"/>
    <n v="0"/>
    <n v="0"/>
    <n v="70"/>
    <n v="1.4"/>
    <n v="71.400000000000006"/>
    <x v="1"/>
    <x v="0"/>
    <x v="2"/>
    <x v="6"/>
    <n v="31"/>
    <s v="1º Quincena"/>
    <x v="23"/>
    <x v="3"/>
  </r>
  <r>
    <d v="2010-07-31T00:00:00"/>
    <n v="43000079"/>
    <x v="112"/>
    <n v="1102.02"/>
    <n v="0"/>
    <n v="0"/>
    <n v="1102.02"/>
    <n v="22.04"/>
    <n v="1124.06"/>
    <x v="1"/>
    <x v="0"/>
    <x v="2"/>
    <x v="6"/>
    <n v="31"/>
    <s v="1º Quincena"/>
    <x v="23"/>
    <x v="3"/>
  </r>
  <r>
    <d v="2010-07-31T00:00:00"/>
    <n v="43000092"/>
    <x v="121"/>
    <n v="89"/>
    <n v="0"/>
    <n v="0"/>
    <n v="89"/>
    <n v="1.78"/>
    <n v="90.78"/>
    <x v="1"/>
    <x v="0"/>
    <x v="2"/>
    <x v="6"/>
    <n v="31"/>
    <s v="1º Quincena"/>
    <x v="23"/>
    <x v="3"/>
  </r>
  <r>
    <d v="2010-08-07T00:00:00"/>
    <n v="43000040"/>
    <x v="87"/>
    <n v="1624.32"/>
    <n v="0"/>
    <n v="0"/>
    <n v="1624.32"/>
    <n v="32.49"/>
    <n v="1656.81"/>
    <x v="1"/>
    <x v="0"/>
    <x v="2"/>
    <x v="7"/>
    <n v="7"/>
    <s v="2º Quincena"/>
    <x v="24"/>
    <x v="3"/>
  </r>
  <r>
    <d v="2010-08-12T00:00:00"/>
    <n v="43000096"/>
    <x v="16"/>
    <n v="102"/>
    <n v="0"/>
    <n v="0"/>
    <n v="102"/>
    <n v="2.04"/>
    <n v="104.04"/>
    <x v="1"/>
    <x v="0"/>
    <x v="2"/>
    <x v="7"/>
    <n v="12"/>
    <s v="2º Quincena"/>
    <x v="25"/>
    <x v="2"/>
  </r>
  <r>
    <d v="2010-08-14T00:00:00"/>
    <n v="43000011"/>
    <x v="18"/>
    <n v="36.96"/>
    <n v="0"/>
    <n v="0"/>
    <n v="36.96"/>
    <n v="0.74"/>
    <n v="37.700000000000003"/>
    <x v="1"/>
    <x v="0"/>
    <x v="2"/>
    <x v="7"/>
    <n v="14"/>
    <s v="2º Quincena"/>
    <x v="25"/>
    <x v="3"/>
  </r>
  <r>
    <d v="2010-08-20T00:00:00"/>
    <n v="43000098"/>
    <x v="4"/>
    <n v="163.32"/>
    <n v="0"/>
    <n v="0"/>
    <n v="163.32"/>
    <n v="3.27"/>
    <n v="166.59"/>
    <x v="1"/>
    <x v="0"/>
    <x v="2"/>
    <x v="7"/>
    <n v="20"/>
    <s v="1º Quincena"/>
    <x v="36"/>
    <x v="0"/>
  </r>
  <r>
    <d v="2010-08-31T00:00:00"/>
    <n v="43000102"/>
    <x v="14"/>
    <n v="26.56"/>
    <n v="0"/>
    <n v="0"/>
    <n v="26.56"/>
    <n v="0.53"/>
    <n v="27.09"/>
    <x v="1"/>
    <x v="0"/>
    <x v="2"/>
    <x v="7"/>
    <n v="31"/>
    <s v="1º Quincena"/>
    <x v="27"/>
    <x v="1"/>
  </r>
  <r>
    <d v="2010-08-31T00:00:00"/>
    <n v="43000005"/>
    <x v="98"/>
    <n v="37.380000000000003"/>
    <n v="0"/>
    <n v="0"/>
    <n v="37.380000000000003"/>
    <n v="0.75"/>
    <n v="38.130000000000003"/>
    <x v="1"/>
    <x v="0"/>
    <x v="2"/>
    <x v="7"/>
    <n v="31"/>
    <s v="1º Quincena"/>
    <x v="27"/>
    <x v="1"/>
  </r>
  <r>
    <d v="2010-08-31T00:00:00"/>
    <n v="43000101"/>
    <x v="1"/>
    <n v="106.5"/>
    <n v="0"/>
    <n v="0"/>
    <n v="106.5"/>
    <n v="2.13"/>
    <n v="108.63"/>
    <x v="1"/>
    <x v="0"/>
    <x v="2"/>
    <x v="7"/>
    <n v="31"/>
    <s v="1º Quincena"/>
    <x v="27"/>
    <x v="1"/>
  </r>
  <r>
    <d v="2010-08-31T00:00:00"/>
    <n v="43000041"/>
    <x v="91"/>
    <n v="129.36000000000001"/>
    <n v="0"/>
    <n v="0"/>
    <n v="129.36000000000001"/>
    <n v="2.59"/>
    <n v="131.94999999999999"/>
    <x v="1"/>
    <x v="0"/>
    <x v="2"/>
    <x v="7"/>
    <n v="31"/>
    <s v="1º Quincena"/>
    <x v="27"/>
    <x v="1"/>
  </r>
  <r>
    <d v="2010-08-31T00:00:00"/>
    <n v="43000041"/>
    <x v="91"/>
    <n v="144"/>
    <n v="0"/>
    <n v="0"/>
    <n v="144"/>
    <n v="2.88"/>
    <n v="146.88"/>
    <x v="1"/>
    <x v="0"/>
    <x v="2"/>
    <x v="7"/>
    <n v="31"/>
    <s v="1º Quincena"/>
    <x v="27"/>
    <x v="1"/>
  </r>
  <r>
    <d v="2010-08-31T00:00:00"/>
    <n v="43000041"/>
    <x v="91"/>
    <n v="48"/>
    <n v="0"/>
    <n v="0"/>
    <n v="48"/>
    <n v="0.96"/>
    <n v="48.96"/>
    <x v="1"/>
    <x v="0"/>
    <x v="2"/>
    <x v="7"/>
    <n v="31"/>
    <s v="1º Quincena"/>
    <x v="27"/>
    <x v="1"/>
  </r>
  <r>
    <d v="2010-08-31T00:00:00"/>
    <n v="43000093"/>
    <x v="41"/>
    <n v="415.56"/>
    <n v="0"/>
    <n v="0"/>
    <n v="415.56"/>
    <n v="8.31"/>
    <n v="423.87"/>
    <x v="1"/>
    <x v="0"/>
    <x v="2"/>
    <x v="7"/>
    <n v="31"/>
    <s v="1º Quincena"/>
    <x v="27"/>
    <x v="1"/>
  </r>
  <r>
    <d v="2010-08-31T00:00:00"/>
    <n v="43000004"/>
    <x v="109"/>
    <n v="1177.5999999999999"/>
    <n v="0"/>
    <n v="0"/>
    <n v="1177.5999999999999"/>
    <n v="23.55"/>
    <n v="1201.1500000000001"/>
    <x v="1"/>
    <x v="0"/>
    <x v="2"/>
    <x v="7"/>
    <n v="31"/>
    <s v="1º Quincena"/>
    <x v="27"/>
    <x v="1"/>
  </r>
  <r>
    <d v="2010-08-31T00:00:00"/>
    <n v="43000016"/>
    <x v="51"/>
    <n v="909"/>
    <n v="0"/>
    <n v="0"/>
    <n v="909"/>
    <n v="18.18"/>
    <n v="927.18"/>
    <x v="1"/>
    <x v="0"/>
    <x v="2"/>
    <x v="7"/>
    <n v="31"/>
    <s v="1º Quincena"/>
    <x v="27"/>
    <x v="1"/>
  </r>
  <r>
    <d v="2010-08-31T00:00:00"/>
    <n v="43000077"/>
    <x v="54"/>
    <n v="187.2"/>
    <n v="0"/>
    <n v="0"/>
    <n v="187.2"/>
    <n v="3.74"/>
    <n v="190.94"/>
    <x v="1"/>
    <x v="0"/>
    <x v="2"/>
    <x v="7"/>
    <n v="31"/>
    <s v="1º Quincena"/>
    <x v="27"/>
    <x v="1"/>
  </r>
  <r>
    <d v="2010-08-31T00:00:00"/>
    <n v="43000100"/>
    <x v="122"/>
    <n v="144.28"/>
    <n v="0"/>
    <n v="0"/>
    <n v="144.28"/>
    <n v="2.89"/>
    <n v="147.16999999999999"/>
    <x v="1"/>
    <x v="0"/>
    <x v="2"/>
    <x v="7"/>
    <n v="31"/>
    <s v="1º Quincena"/>
    <x v="27"/>
    <x v="1"/>
  </r>
  <r>
    <d v="2010-08-31T00:00:00"/>
    <n v="43000008"/>
    <x v="92"/>
    <n v="2251.8000000000002"/>
    <n v="0"/>
    <n v="0"/>
    <n v="2251.8000000000002"/>
    <n v="45.04"/>
    <n v="2296.84"/>
    <x v="1"/>
    <x v="0"/>
    <x v="2"/>
    <x v="7"/>
    <n v="31"/>
    <s v="1º Quincena"/>
    <x v="27"/>
    <x v="1"/>
  </r>
  <r>
    <d v="2010-08-31T00:00:00"/>
    <n v="43000071"/>
    <x v="103"/>
    <n v="990.24"/>
    <n v="0"/>
    <n v="0"/>
    <n v="990.24"/>
    <n v="19.8"/>
    <n v="1010.04"/>
    <x v="1"/>
    <x v="0"/>
    <x v="2"/>
    <x v="7"/>
    <n v="31"/>
    <s v="1º Quincena"/>
    <x v="27"/>
    <x v="1"/>
  </r>
  <r>
    <d v="2010-08-31T00:00:00"/>
    <n v="43000094"/>
    <x v="123"/>
    <n v="1206.24"/>
    <n v="0"/>
    <n v="0"/>
    <n v="1206.24"/>
    <n v="24.12"/>
    <n v="1230.3599999999999"/>
    <x v="1"/>
    <x v="0"/>
    <x v="2"/>
    <x v="7"/>
    <n v="31"/>
    <s v="1º Quincena"/>
    <x v="27"/>
    <x v="1"/>
  </r>
  <r>
    <d v="2010-08-31T00:00:00"/>
    <n v="43000081"/>
    <x v="20"/>
    <n v="744"/>
    <n v="0"/>
    <n v="0"/>
    <n v="744"/>
    <n v="14.88"/>
    <n v="758.88"/>
    <x v="1"/>
    <x v="0"/>
    <x v="2"/>
    <x v="7"/>
    <n v="31"/>
    <s v="1º Quincena"/>
    <x v="27"/>
    <x v="1"/>
  </r>
  <r>
    <d v="2010-08-31T00:00:00"/>
    <n v="43000097"/>
    <x v="119"/>
    <n v="1159.2"/>
    <n v="0"/>
    <n v="0"/>
    <n v="1159.2"/>
    <n v="23.18"/>
    <n v="1182.3800000000001"/>
    <x v="1"/>
    <x v="0"/>
    <x v="2"/>
    <x v="7"/>
    <n v="31"/>
    <s v="1º Quincena"/>
    <x v="27"/>
    <x v="1"/>
  </r>
  <r>
    <d v="2010-09-09T00:00:00"/>
    <n v="43000103"/>
    <x v="2"/>
    <n v="151.19999999999999"/>
    <n v="0"/>
    <n v="0"/>
    <n v="151.19999999999999"/>
    <n v="3.02"/>
    <n v="154.22"/>
    <x v="1"/>
    <x v="0"/>
    <x v="2"/>
    <x v="8"/>
    <n v="9"/>
    <s v="2º Quincena"/>
    <x v="28"/>
    <x v="2"/>
  </r>
  <r>
    <d v="2010-09-15T00:00:00"/>
    <n v="43000040"/>
    <x v="87"/>
    <n v="1769.9"/>
    <n v="0"/>
    <n v="0"/>
    <n v="1769.9"/>
    <n v="35.4"/>
    <n v="1805.3"/>
    <x v="1"/>
    <x v="0"/>
    <x v="2"/>
    <x v="8"/>
    <n v="15"/>
    <s v="1º Quincena"/>
    <x v="29"/>
    <x v="4"/>
  </r>
  <r>
    <d v="2010-09-30T00:00:00"/>
    <n v="43000004"/>
    <x v="109"/>
    <n v="1263.56"/>
    <n v="0"/>
    <n v="0"/>
    <n v="1263.56"/>
    <n v="25.27"/>
    <n v="1288.83"/>
    <x v="1"/>
    <x v="0"/>
    <x v="2"/>
    <x v="8"/>
    <n v="30"/>
    <s v="1º Quincena"/>
    <x v="31"/>
    <x v="2"/>
  </r>
  <r>
    <d v="2010-09-30T00:00:00"/>
    <n v="43000008"/>
    <x v="92"/>
    <n v="2308.1999999999998"/>
    <n v="0"/>
    <n v="0"/>
    <n v="2308.1999999999998"/>
    <n v="46.16"/>
    <n v="2354.36"/>
    <x v="1"/>
    <x v="0"/>
    <x v="2"/>
    <x v="8"/>
    <n v="30"/>
    <s v="1º Quincena"/>
    <x v="31"/>
    <x v="2"/>
  </r>
  <r>
    <d v="2010-09-30T00:00:00"/>
    <n v="43000105"/>
    <x v="29"/>
    <n v="247.42"/>
    <n v="0"/>
    <n v="0"/>
    <n v="247.42"/>
    <n v="4.95"/>
    <n v="252.37"/>
    <x v="1"/>
    <x v="0"/>
    <x v="2"/>
    <x v="8"/>
    <n v="30"/>
    <s v="1º Quincena"/>
    <x v="31"/>
    <x v="2"/>
  </r>
  <r>
    <d v="2010-09-30T00:00:00"/>
    <n v="43000007"/>
    <x v="35"/>
    <n v="702.12"/>
    <n v="0"/>
    <n v="0"/>
    <n v="702.12"/>
    <n v="14.04"/>
    <n v="716.16"/>
    <x v="1"/>
    <x v="0"/>
    <x v="2"/>
    <x v="8"/>
    <n v="30"/>
    <s v="1º Quincena"/>
    <x v="31"/>
    <x v="2"/>
  </r>
  <r>
    <d v="2010-09-30T00:00:00"/>
    <n v="43000093"/>
    <x v="41"/>
    <n v="250.2"/>
    <n v="0"/>
    <n v="0"/>
    <n v="250.2"/>
    <n v="5"/>
    <n v="255.2"/>
    <x v="1"/>
    <x v="0"/>
    <x v="2"/>
    <x v="8"/>
    <n v="30"/>
    <s v="1º Quincena"/>
    <x v="31"/>
    <x v="2"/>
  </r>
  <r>
    <d v="2010-09-30T00:00:00"/>
    <n v="43000082"/>
    <x v="114"/>
    <n v="1569.5"/>
    <n v="0"/>
    <n v="0"/>
    <n v="1569.5"/>
    <n v="31.39"/>
    <n v="1600.89"/>
    <x v="1"/>
    <x v="0"/>
    <x v="2"/>
    <x v="8"/>
    <n v="30"/>
    <s v="1º Quincena"/>
    <x v="31"/>
    <x v="2"/>
  </r>
  <r>
    <d v="2010-09-30T00:00:00"/>
    <n v="43000106"/>
    <x v="28"/>
    <n v="1161.96"/>
    <n v="0"/>
    <n v="0"/>
    <n v="1161.96"/>
    <n v="23.24"/>
    <n v="1185.2"/>
    <x v="1"/>
    <x v="0"/>
    <x v="2"/>
    <x v="8"/>
    <n v="30"/>
    <s v="1º Quincena"/>
    <x v="31"/>
    <x v="2"/>
  </r>
  <r>
    <d v="2010-09-30T00:00:00"/>
    <n v="43000097"/>
    <x v="119"/>
    <n v="304.95999999999998"/>
    <n v="0"/>
    <n v="0"/>
    <n v="304.95999999999998"/>
    <n v="6.1"/>
    <n v="311.06"/>
    <x v="1"/>
    <x v="0"/>
    <x v="2"/>
    <x v="8"/>
    <n v="30"/>
    <s v="1º Quincena"/>
    <x v="31"/>
    <x v="2"/>
  </r>
  <r>
    <d v="2010-09-30T00:00:00"/>
    <n v="43000080"/>
    <x v="13"/>
    <n v="240"/>
    <n v="0"/>
    <n v="0"/>
    <n v="240"/>
    <n v="4.8"/>
    <n v="244.8"/>
    <x v="1"/>
    <x v="0"/>
    <x v="2"/>
    <x v="8"/>
    <n v="30"/>
    <s v="1º Quincena"/>
    <x v="31"/>
    <x v="2"/>
  </r>
  <r>
    <d v="2010-09-30T00:00:00"/>
    <n v="43000094"/>
    <x v="123"/>
    <n v="73.92"/>
    <n v="0"/>
    <n v="0"/>
    <n v="73.92"/>
    <n v="1.48"/>
    <n v="75.400000000000006"/>
    <x v="1"/>
    <x v="0"/>
    <x v="2"/>
    <x v="8"/>
    <n v="30"/>
    <s v="1º Quincena"/>
    <x v="31"/>
    <x v="2"/>
  </r>
  <r>
    <d v="2010-09-30T00:00:00"/>
    <n v="43000086"/>
    <x v="118"/>
    <n v="1580.88"/>
    <n v="0"/>
    <n v="0"/>
    <n v="1580.88"/>
    <n v="31.62"/>
    <n v="1612.5"/>
    <x v="1"/>
    <x v="0"/>
    <x v="2"/>
    <x v="8"/>
    <n v="30"/>
    <s v="1º Quincena"/>
    <x v="31"/>
    <x v="2"/>
  </r>
  <r>
    <d v="2010-09-30T00:00:00"/>
    <n v="43000005"/>
    <x v="98"/>
    <n v="217.8"/>
    <n v="0"/>
    <n v="0"/>
    <n v="217.8"/>
    <n v="4.3600000000000003"/>
    <n v="222.16"/>
    <x v="1"/>
    <x v="0"/>
    <x v="2"/>
    <x v="8"/>
    <n v="30"/>
    <s v="1º Quincena"/>
    <x v="31"/>
    <x v="2"/>
  </r>
  <r>
    <d v="2010-09-30T00:00:00"/>
    <n v="43000005"/>
    <x v="98"/>
    <n v="138"/>
    <n v="0"/>
    <n v="0"/>
    <n v="138"/>
    <n v="2.76"/>
    <n v="140.76"/>
    <x v="1"/>
    <x v="0"/>
    <x v="2"/>
    <x v="8"/>
    <n v="30"/>
    <s v="1º Quincena"/>
    <x v="31"/>
    <x v="2"/>
  </r>
  <r>
    <d v="2010-09-30T00:00:00"/>
    <n v="43000101"/>
    <x v="1"/>
    <n v="115.5"/>
    <n v="0"/>
    <n v="0"/>
    <n v="115.5"/>
    <n v="2.31"/>
    <n v="117.81"/>
    <x v="1"/>
    <x v="0"/>
    <x v="2"/>
    <x v="8"/>
    <n v="30"/>
    <s v="1º Quincena"/>
    <x v="31"/>
    <x v="2"/>
  </r>
  <r>
    <d v="2010-09-30T00:00:00"/>
    <n v="43000098"/>
    <x v="4"/>
    <n v="34"/>
    <n v="0"/>
    <n v="0"/>
    <n v="34"/>
    <n v="0.68"/>
    <n v="34.68"/>
    <x v="1"/>
    <x v="0"/>
    <x v="2"/>
    <x v="8"/>
    <n v="30"/>
    <s v="1º Quincena"/>
    <x v="31"/>
    <x v="2"/>
  </r>
  <r>
    <d v="2010-09-30T00:00:00"/>
    <n v="43000061"/>
    <x v="89"/>
    <n v="214.5"/>
    <n v="0"/>
    <n v="0"/>
    <n v="214.5"/>
    <n v="4.29"/>
    <n v="218.79"/>
    <x v="1"/>
    <x v="0"/>
    <x v="2"/>
    <x v="8"/>
    <n v="30"/>
    <s v="1º Quincena"/>
    <x v="31"/>
    <x v="2"/>
  </r>
  <r>
    <d v="2010-09-30T00:00:00"/>
    <n v="43000077"/>
    <x v="54"/>
    <n v="82.8"/>
    <n v="0"/>
    <n v="0"/>
    <n v="82.8"/>
    <n v="1.66"/>
    <n v="84.46"/>
    <x v="1"/>
    <x v="0"/>
    <x v="2"/>
    <x v="8"/>
    <n v="30"/>
    <s v="1º Quincena"/>
    <x v="31"/>
    <x v="2"/>
  </r>
  <r>
    <d v="2010-09-30T00:00:00"/>
    <n v="43000041"/>
    <x v="91"/>
    <n v="716.88"/>
    <n v="0"/>
    <n v="0"/>
    <n v="716.88"/>
    <n v="14.34"/>
    <n v="731.22"/>
    <x v="1"/>
    <x v="0"/>
    <x v="2"/>
    <x v="8"/>
    <n v="30"/>
    <s v="1º Quincena"/>
    <x v="31"/>
    <x v="2"/>
  </r>
  <r>
    <d v="2010-09-30T00:00:00"/>
    <n v="43000041"/>
    <x v="91"/>
    <n v="150"/>
    <n v="0"/>
    <n v="0"/>
    <n v="150"/>
    <n v="3"/>
    <n v="153"/>
    <x v="1"/>
    <x v="0"/>
    <x v="2"/>
    <x v="8"/>
    <n v="30"/>
    <s v="1º Quincena"/>
    <x v="31"/>
    <x v="2"/>
  </r>
  <r>
    <d v="2010-09-30T00:00:00"/>
    <n v="43000062"/>
    <x v="8"/>
    <n v="1589.6"/>
    <n v="0"/>
    <n v="0"/>
    <n v="1589.6"/>
    <n v="31.79"/>
    <n v="1621.39"/>
    <x v="1"/>
    <x v="0"/>
    <x v="2"/>
    <x v="8"/>
    <n v="30"/>
    <s v="1º Quincena"/>
    <x v="31"/>
    <x v="2"/>
  </r>
  <r>
    <d v="2010-09-30T00:00:00"/>
    <n v="43000107"/>
    <x v="40"/>
    <n v="2952.08"/>
    <n v="0"/>
    <n v="0"/>
    <n v="2952.08"/>
    <n v="59.04"/>
    <n v="3011.12"/>
    <x v="1"/>
    <x v="0"/>
    <x v="2"/>
    <x v="8"/>
    <n v="30"/>
    <s v="1º Quincena"/>
    <x v="31"/>
    <x v="2"/>
  </r>
  <r>
    <d v="2010-09-30T00:00:00"/>
    <n v="43000020"/>
    <x v="95"/>
    <n v="130.1"/>
    <n v="0"/>
    <n v="0"/>
    <n v="130.1"/>
    <n v="2.6"/>
    <n v="132.69999999999999"/>
    <x v="1"/>
    <x v="0"/>
    <x v="2"/>
    <x v="8"/>
    <n v="30"/>
    <s v="1º Quincena"/>
    <x v="3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grandTotalCaption="Total" updatedVersion="3" minRefreshableVersion="3" showCalcMbrs="0" useAutoFormatting="1" itemPrintTitles="1" createdVersion="3" indent="0" showHeaders="0" outline="1" outlineData="1" multipleFieldFilters="0" rowHeaderCaption="Periodos" colHeaderCaption="Sucursales">
  <location ref="P8:S19" firstHeaderRow="0" firstDataRow="1" firstDataCol="1" rowPageCount="2" colPageCount="1"/>
  <pivotFields count="17">
    <pivotField dataField="1" numFmtId="14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multipleItemSelectionAllowed="1" showAll="0">
      <items count="3">
        <item x="0"/>
        <item x="1"/>
        <item t="default"/>
      </items>
    </pivotField>
    <pivotField axis="axisPage" numFmtId="1" showAll="0" defaultSubtotal="0">
      <items count="1">
        <item x="0"/>
      </items>
    </pivotField>
    <pivotField axis="axisPage" numFmtId="1" multipleItemSelectionAllowed="1" showAll="0" defaultSubtotal="0">
      <items count="4">
        <item x="0"/>
        <item x="1"/>
        <item x="2"/>
        <item x="3"/>
      </items>
    </pivotField>
    <pivotField axis="axisRow" numFmtId="1" multipleItemSelectionAllowed="1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umFmtId="1" showAll="0" defaultSubtotal="0"/>
    <pivotField showAll="0" defaultSubtotal="0"/>
    <pivotField numFmtId="1" showAll="0" defaultSubtotal="0">
      <items count="37">
        <item x="0"/>
        <item x="32"/>
        <item x="33"/>
        <item x="1"/>
        <item x="2"/>
        <item x="3"/>
        <item x="34"/>
        <item x="4"/>
        <item x="5"/>
        <item x="6"/>
        <item x="7"/>
        <item x="8"/>
        <item x="9"/>
        <item x="35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36"/>
        <item x="26"/>
        <item x="27"/>
        <item x="28"/>
        <item x="29"/>
        <item x="30"/>
        <item x="31"/>
      </items>
    </pivotField>
    <pivotField showAll="0" defaultSubtotal="0">
      <items count="6">
        <item x="1"/>
        <item x="4"/>
        <item x="2"/>
        <item x="0"/>
        <item x="3"/>
        <item x="5"/>
      </items>
    </pivotField>
  </pivotFields>
  <rowFields count="1">
    <field x="1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10" hier="-1"/>
    <pageField fld="11" hier="-1"/>
  </pageFields>
  <dataFields count="3">
    <dataField name="Ventas" fld="6" baseField="0" baseItem="0" numFmtId="165"/>
    <dataField name="Nº Fact." fld="0" subtotal="count" baseField="0" baseItem="0"/>
    <dataField name="Promedio" fld="6" subtotal="average" baseField="0" baseItem="0" numFmtId="164"/>
  </dataFields>
  <formats count="7">
    <format dxfId="14">
      <pivotArea type="origin" dataOnly="0" labelOnly="1" outline="0" fieldPosition="0"/>
    </format>
    <format dxfId="13">
      <pivotArea field="9" type="button" dataOnly="0" labelOnly="1" outline="0"/>
    </format>
    <format dxfId="12">
      <pivotArea grandRow="1" outline="0" collapsedLevelsAreSubtotals="1" fieldPosition="0"/>
    </format>
    <format dxfId="11">
      <pivotArea field="11" type="button" dataOnly="0" labelOnly="1" outline="0" axis="axisPage" fieldPosition="1"/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dataOnly="0" labelOnly="1" grandCol="1" outline="0" fieldPosition="0"/>
    </format>
    <format dxfId="8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grandTotalCaption="Total" updatedVersion="3" minRefreshableVersion="3" showCalcMbrs="0" useAutoFormatting="1" itemPrintTitles="1" createdVersion="3" indent="0" showHeaders="0" outline="1" outlineData="1" multipleFieldFilters="0" rowHeaderCaption="Periodos" colHeaderCaption="Sucursales">
  <location ref="B8:E20" firstHeaderRow="1" firstDataRow="2" firstDataCol="1" rowPageCount="2" colPageCount="1"/>
  <pivotFields count="17">
    <pivotField numFmtId="14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Col" multipleItemSelectionAllowed="1" showAll="0">
      <items count="3">
        <item x="0"/>
        <item x="1"/>
        <item t="default"/>
      </items>
    </pivotField>
    <pivotField axis="axisPage" numFmtId="1" showAll="0" defaultSubtotal="0">
      <items count="1">
        <item x="0"/>
      </items>
    </pivotField>
    <pivotField axis="axisPage" numFmtId="1" multipleItemSelectionAllowed="1" showAll="0" defaultSubtotal="0">
      <items count="4">
        <item x="0"/>
        <item x="1"/>
        <item x="2"/>
        <item x="3"/>
      </items>
    </pivotField>
    <pivotField axis="axisRow" numFmtId="1" multipleItemSelectionAllowed="1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umFmtId="1" showAll="0" defaultSubtotal="0"/>
    <pivotField showAll="0" defaultSubtotal="0"/>
    <pivotField numFmtId="1" showAll="0" defaultSubtotal="0">
      <items count="37">
        <item x="0"/>
        <item x="32"/>
        <item x="33"/>
        <item x="1"/>
        <item x="2"/>
        <item x="3"/>
        <item x="34"/>
        <item x="4"/>
        <item x="5"/>
        <item x="6"/>
        <item x="7"/>
        <item x="8"/>
        <item x="9"/>
        <item x="35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36"/>
        <item x="26"/>
        <item x="27"/>
        <item x="28"/>
        <item x="29"/>
        <item x="30"/>
        <item x="31"/>
      </items>
    </pivotField>
    <pivotField showAll="0" defaultSubtotal="0">
      <items count="6">
        <item x="1"/>
        <item x="4"/>
        <item x="2"/>
        <item x="0"/>
        <item x="3"/>
        <item x="5"/>
      </items>
    </pivotField>
  </pivotFields>
  <rowFields count="1">
    <field x="1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9"/>
  </colFields>
  <colItems count="3">
    <i>
      <x/>
    </i>
    <i>
      <x v="1"/>
    </i>
    <i t="grand">
      <x/>
    </i>
  </colItems>
  <pageFields count="2">
    <pageField fld="10" hier="-1"/>
    <pageField fld="11" hier="-1"/>
  </pageFields>
  <dataFields count="1">
    <dataField name="Ventas" fld="6" baseField="0" baseItem="0" numFmtId="165"/>
  </dataFields>
  <formats count="7">
    <format dxfId="21">
      <pivotArea type="origin" dataOnly="0" labelOnly="1" outline="0" fieldPosition="0"/>
    </format>
    <format dxfId="20">
      <pivotArea field="9" type="button" dataOnly="0" labelOnly="1" outline="0" axis="axisCol" fieldPosition="0"/>
    </format>
    <format dxfId="19">
      <pivotArea grandRow="1" outline="0" collapsedLevelsAreSubtotals="1" fieldPosition="0"/>
    </format>
    <format dxfId="18">
      <pivotArea field="11" type="button" dataOnly="0" labelOnly="1" outline="0" axis="axisPage" fieldPosition="1"/>
    </format>
    <format dxfId="1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">
      <pivotArea dataOnly="0" labelOnly="1" fieldPosition="0">
        <references count="1">
          <reference field="9" count="0"/>
        </references>
      </pivotArea>
    </format>
    <format dxfId="15">
      <pivotArea dataOnly="0" labelOnly="1" grandCol="1" outline="0" fieldPosition="0"/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grandTotalCaption="Total" updatedVersion="3" minRefreshableVersion="3" showCalcMbrs="0" useAutoFormatting="1" itemPrintTitles="1" createdVersion="3" indent="0" showHeaders="0" outline="1" outlineData="1" multipleFieldFilters="0" rowHeaderCaption="Periodos" colHeaderCaption="Sucursales">
  <location ref="B10:D135" firstHeaderRow="0" firstDataRow="1" firstDataCol="1" rowPageCount="2" colPageCount="1"/>
  <pivotFields count="17">
    <pivotField numFmtId="14" showAll="0"/>
    <pivotField showAll="0"/>
    <pivotField axis="axisRow" showAll="0" sortType="descending">
      <items count="125">
        <item sd="0" x="92"/>
        <item sd="0" x="16"/>
        <item sd="0" x="64"/>
        <item sd="0" x="78"/>
        <item sd="0" x="0"/>
        <item sd="0" x="76"/>
        <item sd="0" x="19"/>
        <item sd="0" x="107"/>
        <item sd="0" x="82"/>
        <item sd="0" x="39"/>
        <item sd="0" x="95"/>
        <item sd="0" x="122"/>
        <item sd="0" x="71"/>
        <item sd="0" x="77"/>
        <item sd="0" x="32"/>
        <item sd="0" x="97"/>
        <item sd="0" x="3"/>
        <item sd="0" x="65"/>
        <item sd="0" x="75"/>
        <item sd="0" x="14"/>
        <item sd="0" x="20"/>
        <item sd="0" x="5"/>
        <item sd="0" x="101"/>
        <item sd="0" x="8"/>
        <item sd="0" x="94"/>
        <item sd="0" x="13"/>
        <item sd="0" x="22"/>
        <item sd="0" x="31"/>
        <item sd="0" x="35"/>
        <item sd="0" x="45"/>
        <item sd="0" x="84"/>
        <item sd="0" x="103"/>
        <item sd="0" x="6"/>
        <item sd="0" x="114"/>
        <item sd="0" x="102"/>
        <item sd="0" x="27"/>
        <item sd="0" x="28"/>
        <item sd="0" x="119"/>
        <item sd="0" x="42"/>
        <item sd="0" x="109"/>
        <item sd="0" x="50"/>
        <item sd="0" x="100"/>
        <item sd="0" x="34"/>
        <item sd="0" x="113"/>
        <item sd="0" x="60"/>
        <item sd="0" x="117"/>
        <item sd="0" x="99"/>
        <item sd="0" x="83"/>
        <item sd="0" x="30"/>
        <item sd="0" x="56"/>
        <item sd="0" x="18"/>
        <item sd="0" x="51"/>
        <item sd="0" x="70"/>
        <item sd="0" x="123"/>
        <item sd="0" x="73"/>
        <item sd="0" x="79"/>
        <item sd="0" x="49"/>
        <item sd="0" x="4"/>
        <item sd="0" x="120"/>
        <item sd="0" x="10"/>
        <item sd="0" x="108"/>
        <item sd="0" x="112"/>
        <item sd="0" x="23"/>
        <item sd="0" x="52"/>
        <item sd="0" x="15"/>
        <item sd="0" x="33"/>
        <item sd="0" x="36"/>
        <item sd="0" x="90"/>
        <item sd="0" x="43"/>
        <item sd="0" x="106"/>
        <item sd="0" x="72"/>
        <item sd="0" x="68"/>
        <item sd="0" x="88"/>
        <item sd="0" x="48"/>
        <item sd="0" x="110"/>
        <item sd="0" x="89"/>
        <item sd="0" x="11"/>
        <item sd="0" x="81"/>
        <item sd="0" x="118"/>
        <item sd="0" x="57"/>
        <item sd="0" x="55"/>
        <item sd="0" x="96"/>
        <item sd="0" x="86"/>
        <item sd="0" x="26"/>
        <item sd="0" x="58"/>
        <item sd="0" x="44"/>
        <item sd="0" x="105"/>
        <item sd="0" x="54"/>
        <item sd="0" x="1"/>
        <item sd="0" x="7"/>
        <item sd="0" x="2"/>
        <item sd="0" x="62"/>
        <item sd="0" x="17"/>
        <item sd="0" x="98"/>
        <item sd="0" x="21"/>
        <item sd="0" x="41"/>
        <item sd="0" x="47"/>
        <item sd="0" x="91"/>
        <item sd="0" x="59"/>
        <item sd="0" x="115"/>
        <item sd="0" x="9"/>
        <item sd="0" x="37"/>
        <item sd="0" x="74"/>
        <item sd="0" x="61"/>
        <item sd="0" x="40"/>
        <item sd="0" x="29"/>
        <item sd="0" x="46"/>
        <item sd="0" x="12"/>
        <item sd="0" x="87"/>
        <item sd="0" x="53"/>
        <item sd="0" x="66"/>
        <item sd="0" x="85"/>
        <item sd="0" x="38"/>
        <item sd="0" x="80"/>
        <item sd="0" x="93"/>
        <item sd="0" x="121"/>
        <item sd="0" x="111"/>
        <item sd="0" x="63"/>
        <item sd="0" x="116"/>
        <item sd="0" x="24"/>
        <item sd="0" x="25"/>
        <item sd="0" x="67"/>
        <item sd="0" x="69"/>
        <item sd="0" x="104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  <pivotField showAll="0"/>
    <pivotField showAll="0"/>
    <pivotField axis="axisRow" multipleItemSelectionAllowed="1" showAll="0">
      <items count="3">
        <item x="0"/>
        <item x="1"/>
        <item t="default"/>
      </items>
    </pivotField>
    <pivotField axis="axisPage" numFmtId="1" showAll="0" defaultSubtotal="0">
      <items count="1">
        <item x="0"/>
      </items>
    </pivotField>
    <pivotField axis="axisPage" numFmtId="1" showAll="0" defaultSubtotal="0">
      <items count="4">
        <item x="0"/>
        <item x="1"/>
        <item x="2"/>
        <item x="3"/>
      </items>
    </pivotField>
    <pivotField numFmtId="1" multipleItemSelectionAllowed="1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umFmtId="1" showAll="0" defaultSubtotal="0"/>
    <pivotField showAll="0" defaultSubtotal="0"/>
    <pivotField numFmtId="1" showAll="0" defaultSubtotal="0">
      <items count="37">
        <item x="0"/>
        <item x="32"/>
        <item x="33"/>
        <item x="1"/>
        <item x="2"/>
        <item x="3"/>
        <item x="34"/>
        <item x="4"/>
        <item x="5"/>
        <item x="6"/>
        <item x="7"/>
        <item x="8"/>
        <item x="9"/>
        <item x="35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36"/>
        <item x="26"/>
        <item x="27"/>
        <item x="28"/>
        <item x="29"/>
        <item x="30"/>
        <item x="31"/>
      </items>
    </pivotField>
    <pivotField showAll="0" defaultSubtotal="0">
      <items count="6">
        <item x="1"/>
        <item x="4"/>
        <item x="2"/>
        <item x="0"/>
        <item x="3"/>
        <item x="5"/>
      </items>
    </pivotField>
  </pivotFields>
  <rowFields count="2">
    <field x="2"/>
    <field x="9"/>
  </rowFields>
  <rowItems count="125">
    <i>
      <x v="119"/>
    </i>
    <i>
      <x v="26"/>
    </i>
    <i>
      <x v="92"/>
    </i>
    <i>
      <x/>
    </i>
    <i>
      <x v="108"/>
    </i>
    <i>
      <x v="93"/>
    </i>
    <i>
      <x v="28"/>
    </i>
    <i>
      <x v="31"/>
    </i>
    <i>
      <x v="78"/>
    </i>
    <i>
      <x v="76"/>
    </i>
    <i>
      <x v="39"/>
    </i>
    <i>
      <x v="21"/>
    </i>
    <i>
      <x v="107"/>
    </i>
    <i>
      <x v="33"/>
    </i>
    <i>
      <x v="94"/>
    </i>
    <i>
      <x v="45"/>
    </i>
    <i>
      <x v="104"/>
    </i>
    <i>
      <x v="48"/>
    </i>
    <i>
      <x v="23"/>
    </i>
    <i>
      <x v="50"/>
    </i>
    <i>
      <x v="14"/>
    </i>
    <i>
      <x v="25"/>
    </i>
    <i>
      <x v="97"/>
    </i>
    <i>
      <x v="61"/>
    </i>
    <i>
      <x v="54"/>
    </i>
    <i>
      <x v="67"/>
    </i>
    <i>
      <x v="109"/>
    </i>
    <i>
      <x v="46"/>
    </i>
    <i>
      <x v="24"/>
    </i>
    <i>
      <x v="20"/>
    </i>
    <i>
      <x v="43"/>
    </i>
    <i>
      <x v="35"/>
    </i>
    <i>
      <x v="37"/>
    </i>
    <i>
      <x v="30"/>
    </i>
    <i>
      <x v="85"/>
    </i>
    <i>
      <x v="27"/>
    </i>
    <i>
      <x v="41"/>
    </i>
    <i>
      <x v="36"/>
    </i>
    <i>
      <x v="64"/>
    </i>
    <i>
      <x v="105"/>
    </i>
    <i>
      <x v="116"/>
    </i>
    <i>
      <x v="96"/>
    </i>
    <i>
      <x v="44"/>
    </i>
    <i>
      <x v="16"/>
    </i>
    <i>
      <x v="87"/>
    </i>
    <i>
      <x v="114"/>
    </i>
    <i>
      <x v="53"/>
    </i>
    <i>
      <x v="68"/>
    </i>
    <i>
      <x v="22"/>
    </i>
    <i>
      <x v="71"/>
    </i>
    <i>
      <x v="51"/>
    </i>
    <i>
      <x v="95"/>
    </i>
    <i>
      <x v="80"/>
    </i>
    <i>
      <x v="4"/>
    </i>
    <i>
      <x v="1"/>
    </i>
    <i>
      <x v="88"/>
    </i>
    <i>
      <x v="66"/>
    </i>
    <i>
      <x v="57"/>
    </i>
    <i>
      <x v="32"/>
    </i>
    <i>
      <x v="55"/>
    </i>
    <i>
      <x v="6"/>
    </i>
    <i>
      <x v="47"/>
    </i>
    <i>
      <x v="42"/>
    </i>
    <i>
      <x v="86"/>
    </i>
    <i>
      <x v="19"/>
    </i>
    <i>
      <x v="123"/>
    </i>
    <i>
      <x v="9"/>
    </i>
    <i>
      <x v="100"/>
    </i>
    <i>
      <x v="89"/>
    </i>
    <i>
      <x v="75"/>
    </i>
    <i>
      <x v="34"/>
    </i>
    <i>
      <x v="40"/>
    </i>
    <i>
      <x v="74"/>
    </i>
    <i>
      <x v="90"/>
    </i>
    <i>
      <x v="82"/>
    </i>
    <i>
      <x v="17"/>
    </i>
    <i>
      <x v="65"/>
    </i>
    <i>
      <x v="120"/>
    </i>
    <i>
      <x v="59"/>
    </i>
    <i>
      <x v="5"/>
    </i>
    <i>
      <x v="81"/>
    </i>
    <i>
      <x v="63"/>
    </i>
    <i>
      <x v="60"/>
    </i>
    <i>
      <x v="10"/>
    </i>
    <i>
      <x v="70"/>
    </i>
    <i>
      <x v="62"/>
    </i>
    <i>
      <x v="7"/>
    </i>
    <i>
      <x v="79"/>
    </i>
    <i>
      <x v="3"/>
    </i>
    <i>
      <x v="113"/>
    </i>
    <i>
      <x v="83"/>
    </i>
    <i>
      <x v="11"/>
    </i>
    <i>
      <x v="18"/>
    </i>
    <i>
      <x v="98"/>
    </i>
    <i>
      <x v="49"/>
    </i>
    <i>
      <x v="58"/>
    </i>
    <i>
      <x v="91"/>
    </i>
    <i>
      <x v="38"/>
    </i>
    <i>
      <x v="121"/>
    </i>
    <i>
      <x v="84"/>
    </i>
    <i>
      <x v="115"/>
    </i>
    <i>
      <x v="8"/>
    </i>
    <i>
      <x v="118"/>
    </i>
    <i>
      <x v="72"/>
    </i>
    <i>
      <x v="106"/>
    </i>
    <i>
      <x v="2"/>
    </i>
    <i>
      <x v="73"/>
    </i>
    <i>
      <x v="77"/>
    </i>
    <i>
      <x v="13"/>
    </i>
    <i>
      <x v="12"/>
    </i>
    <i>
      <x v="99"/>
    </i>
    <i>
      <x v="52"/>
    </i>
    <i>
      <x v="122"/>
    </i>
    <i>
      <x v="102"/>
    </i>
    <i>
      <x v="15"/>
    </i>
    <i>
      <x v="111"/>
    </i>
    <i>
      <x v="117"/>
    </i>
    <i>
      <x v="101"/>
    </i>
    <i>
      <x v="29"/>
    </i>
    <i>
      <x v="69"/>
    </i>
    <i>
      <x v="112"/>
    </i>
    <i>
      <x v="56"/>
    </i>
    <i>
      <x v="103"/>
    </i>
    <i>
      <x v="110"/>
    </i>
    <i t="grand">
      <x/>
    </i>
  </rowItems>
  <colFields count="1">
    <field x="-2"/>
  </colFields>
  <colItems count="2">
    <i>
      <x/>
    </i>
    <i i="1">
      <x v="1"/>
    </i>
  </colItems>
  <pageFields count="2">
    <pageField fld="10" hier="-1"/>
    <pageField fld="11" hier="-1"/>
  </pageFields>
  <dataFields count="2">
    <dataField name="Ventas" fld="6" baseField="0" baseItem="0" numFmtId="165"/>
    <dataField name="%" fld="6" showDataAs="percentOfCol" baseField="0" baseItem="0" numFmtId="10"/>
  </dataFields>
  <formats count="8">
    <format dxfId="7">
      <pivotArea type="origin" dataOnly="0" labelOnly="1" outline="0" fieldPosition="0"/>
    </format>
    <format dxfId="6">
      <pivotArea field="9" type="button" dataOnly="0" labelOnly="1" outline="0" axis="axisRow" fieldPosition="1"/>
    </format>
    <format dxfId="5">
      <pivotArea grandRow="1" outline="0" collapsedLevelsAreSubtotals="1" fieldPosition="0"/>
    </format>
    <format dxfId="4">
      <pivotArea field="11" type="button" dataOnly="0" labelOnly="1" outline="0" axis="axisPage" fieldPosition="1"/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labelOnly="1" fieldPosition="0">
        <references count="1">
          <reference field="9" count="0"/>
        </references>
      </pivotArea>
    </format>
    <format dxfId="1">
      <pivotArea dataOnly="0" labelOnly="1" grandCol="1" outline="0" fieldPosition="0"/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Diariodevtas" displayName="Diariodevtas" ref="A2:Q507" totalsRowShown="0" headerRowDxfId="39" dataDxfId="38">
  <autoFilter ref="A2:Q507">
    <filterColumn colId="10"/>
    <filterColumn colId="11"/>
    <filterColumn colId="12"/>
    <filterColumn colId="13"/>
    <filterColumn colId="14"/>
    <filterColumn colId="15"/>
    <filterColumn colId="16"/>
  </autoFilter>
  <tableColumns count="17">
    <tableColumn id="1" name="Fecha" dataDxfId="37"/>
    <tableColumn id="2" name="CodigoCta" dataDxfId="36"/>
    <tableColumn id="3" name="Cliente" dataDxfId="35"/>
    <tableColumn id="4" name="Importe Bruto" dataDxfId="34"/>
    <tableColumn id="5" name="Dto" dataDxfId="33"/>
    <tableColumn id="6" name="Gastos" dataDxfId="32"/>
    <tableColumn id="7" name="Base Impo" dataDxfId="31"/>
    <tableColumn id="8" name="IGIC" dataDxfId="30"/>
    <tableColumn id="9" name="Total" dataDxfId="29"/>
    <tableColumn id="10" name="Sucursal"/>
    <tableColumn id="11" name="Año" dataDxfId="28">
      <calculatedColumnFormula>VALUE(YEAR(Diariodevtas[[#This Row],[Fecha]]))</calculatedColumnFormula>
    </tableColumn>
    <tableColumn id="12" name="Trimestre" dataDxfId="27">
      <calculatedColumnFormula>VALUE(ROUNDUP(MONTH(Diariodevtas[[#This Row],[Fecha]])/3, 0))</calculatedColumnFormula>
    </tableColumn>
    <tableColumn id="13" name="Mes" dataDxfId="26">
      <calculatedColumnFormula>VALUE(MONTH(Diariodevtas[[#This Row],[Fecha]]))</calculatedColumnFormula>
    </tableColumn>
    <tableColumn id="15" name="Diames" dataDxfId="25">
      <calculatedColumnFormula>VALUE(DAY(Diariodevtas[[#This Row],[Fecha]]))</calculatedColumnFormula>
    </tableColumn>
    <tableColumn id="17" name="Quincena" dataDxfId="24">
      <calculatedColumnFormula>IF(Diariodevtas[[#This Row],[Diames]]&gt;=15,"1º Quincena","2º Quincena")</calculatedColumnFormula>
    </tableColumn>
    <tableColumn id="14" name="Semanadelaño" dataDxfId="23">
      <calculatedColumnFormula>VALUE(WEEKNUM(Diariodevtas[[#This Row],[Fecha]]))</calculatedColumnFormula>
    </tableColumn>
    <tableColumn id="16" name="Diasemana" dataDxfId="22">
      <calculatedColumnFormula>IF(WEEKDAY(A3)=1,"Domingo",IF(WEEKDAY(A3)=2,"Lunes",IF(WEEKDAY(A3)=3,"Martes",IF(WEEKDAY(A3)=4,"Míercoles",IF(WEEKDAY(A3)=5,"Jueves",IF(WEEKDAY(A3)=6,"Viernes","Sábado"))))))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0"/>
  <sheetViews>
    <sheetView workbookViewId="0">
      <selection activeCell="S3" sqref="S3"/>
    </sheetView>
  </sheetViews>
  <sheetFormatPr baseColWidth="10" defaultRowHeight="12.75"/>
  <cols>
    <col min="14" max="14" width="12.42578125" bestFit="1" customWidth="1"/>
  </cols>
  <sheetData>
    <row r="1" spans="1:19" ht="25.5">
      <c r="F1" s="1" t="s">
        <v>1917</v>
      </c>
      <c r="L1" s="14"/>
    </row>
    <row r="2" spans="1:19">
      <c r="A2" s="2" t="s">
        <v>0</v>
      </c>
    </row>
    <row r="3" spans="1:19">
      <c r="A3" s="8" t="s">
        <v>265</v>
      </c>
      <c r="S3" s="3"/>
    </row>
    <row r="4" spans="1:19">
      <c r="J4" s="8" t="s">
        <v>1</v>
      </c>
      <c r="L4" s="12">
        <v>40457</v>
      </c>
    </row>
    <row r="5" spans="1:19">
      <c r="A5" s="8" t="s">
        <v>1795</v>
      </c>
      <c r="J5" s="8" t="s">
        <v>2</v>
      </c>
      <c r="L5" s="9">
        <v>1</v>
      </c>
    </row>
    <row r="6" spans="1:19">
      <c r="A6" s="4" t="s">
        <v>3</v>
      </c>
      <c r="B6" s="4" t="s">
        <v>4</v>
      </c>
      <c r="C6" s="4" t="s">
        <v>5</v>
      </c>
      <c r="D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K6" s="10" t="s">
        <v>11</v>
      </c>
      <c r="L6" s="4" t="s">
        <v>12</v>
      </c>
    </row>
    <row r="7" spans="1:19">
      <c r="A7" s="4" t="s">
        <v>1793</v>
      </c>
    </row>
    <row r="8" spans="1:19">
      <c r="A8" s="5" t="s">
        <v>13</v>
      </c>
    </row>
    <row r="9" spans="1:19">
      <c r="A9" s="6" t="s">
        <v>14</v>
      </c>
      <c r="B9" s="13">
        <v>40186</v>
      </c>
      <c r="C9" s="11" t="s">
        <v>55</v>
      </c>
      <c r="D9" s="11" t="s">
        <v>1797</v>
      </c>
      <c r="G9" s="6" t="s">
        <v>266</v>
      </c>
      <c r="H9" s="6" t="s">
        <v>16</v>
      </c>
      <c r="I9" s="6" t="s">
        <v>16</v>
      </c>
      <c r="J9" s="6" t="s">
        <v>266</v>
      </c>
      <c r="K9" s="6" t="s">
        <v>267</v>
      </c>
      <c r="L9" s="6" t="s">
        <v>268</v>
      </c>
    </row>
    <row r="10" spans="1:19">
      <c r="A10" s="6" t="s">
        <v>18</v>
      </c>
      <c r="B10" s="13">
        <v>40186</v>
      </c>
      <c r="C10" s="11" t="s">
        <v>269</v>
      </c>
      <c r="D10" s="11" t="s">
        <v>1913</v>
      </c>
      <c r="G10" s="6" t="s">
        <v>270</v>
      </c>
      <c r="H10" s="6" t="s">
        <v>16</v>
      </c>
      <c r="I10" s="6" t="s">
        <v>16</v>
      </c>
      <c r="J10" s="6" t="s">
        <v>270</v>
      </c>
      <c r="K10" s="6" t="s">
        <v>271</v>
      </c>
      <c r="L10" s="6" t="s">
        <v>272</v>
      </c>
    </row>
    <row r="11" spans="1:19">
      <c r="A11" s="6" t="s">
        <v>19</v>
      </c>
      <c r="B11" s="13">
        <v>40204</v>
      </c>
      <c r="C11" s="11" t="s">
        <v>273</v>
      </c>
      <c r="D11" s="11" t="s">
        <v>1916</v>
      </c>
      <c r="G11" s="6" t="s">
        <v>274</v>
      </c>
      <c r="H11" s="6" t="s">
        <v>16</v>
      </c>
      <c r="I11" s="6" t="s">
        <v>16</v>
      </c>
      <c r="J11" s="6" t="s">
        <v>274</v>
      </c>
      <c r="K11" s="6" t="s">
        <v>275</v>
      </c>
      <c r="L11" s="6" t="s">
        <v>276</v>
      </c>
    </row>
    <row r="12" spans="1:19">
      <c r="A12" s="6" t="s">
        <v>22</v>
      </c>
      <c r="B12" s="13">
        <v>40206</v>
      </c>
      <c r="C12" s="11" t="s">
        <v>277</v>
      </c>
      <c r="D12" s="11" t="s">
        <v>1900</v>
      </c>
      <c r="G12" s="6" t="s">
        <v>278</v>
      </c>
      <c r="H12" s="6" t="s">
        <v>16</v>
      </c>
      <c r="I12" s="6" t="s">
        <v>16</v>
      </c>
      <c r="J12" s="6" t="s">
        <v>278</v>
      </c>
      <c r="K12" s="6" t="s">
        <v>279</v>
      </c>
      <c r="L12" s="6" t="s">
        <v>280</v>
      </c>
    </row>
    <row r="13" spans="1:19">
      <c r="A13" s="6" t="s">
        <v>23</v>
      </c>
      <c r="B13" s="13">
        <v>40206</v>
      </c>
      <c r="C13" s="11" t="s">
        <v>281</v>
      </c>
      <c r="D13" s="11" t="s">
        <v>1813</v>
      </c>
      <c r="G13" s="6" t="s">
        <v>282</v>
      </c>
      <c r="H13" s="6" t="s">
        <v>16</v>
      </c>
      <c r="I13" s="6" t="s">
        <v>16</v>
      </c>
      <c r="J13" s="6" t="s">
        <v>282</v>
      </c>
      <c r="K13" s="6" t="s">
        <v>283</v>
      </c>
      <c r="L13" s="6" t="s">
        <v>284</v>
      </c>
    </row>
    <row r="14" spans="1:19">
      <c r="A14" s="6" t="s">
        <v>26</v>
      </c>
      <c r="B14" s="13">
        <v>40206</v>
      </c>
      <c r="C14" s="11" t="s">
        <v>51</v>
      </c>
      <c r="D14" s="11" t="s">
        <v>1814</v>
      </c>
      <c r="G14" s="6" t="s">
        <v>285</v>
      </c>
      <c r="H14" s="6" t="s">
        <v>16</v>
      </c>
      <c r="I14" s="6" t="s">
        <v>16</v>
      </c>
      <c r="J14" s="6" t="s">
        <v>285</v>
      </c>
      <c r="K14" s="6" t="s">
        <v>286</v>
      </c>
      <c r="L14" s="6" t="s">
        <v>287</v>
      </c>
    </row>
    <row r="15" spans="1:19">
      <c r="A15" s="6" t="s">
        <v>28</v>
      </c>
      <c r="B15" s="13">
        <v>40206</v>
      </c>
      <c r="C15" s="11" t="s">
        <v>153</v>
      </c>
      <c r="D15" s="11" t="s">
        <v>1798</v>
      </c>
      <c r="G15" s="6" t="s">
        <v>288</v>
      </c>
      <c r="H15" s="6" t="s">
        <v>16</v>
      </c>
      <c r="I15" s="6" t="s">
        <v>16</v>
      </c>
      <c r="J15" s="6" t="s">
        <v>288</v>
      </c>
      <c r="K15" s="6" t="s">
        <v>289</v>
      </c>
      <c r="L15" s="6" t="s">
        <v>290</v>
      </c>
    </row>
    <row r="16" spans="1:19">
      <c r="A16" s="6" t="s">
        <v>30</v>
      </c>
      <c r="B16" s="13">
        <v>40206</v>
      </c>
      <c r="C16" s="11" t="s">
        <v>91</v>
      </c>
      <c r="D16" s="11" t="s">
        <v>291</v>
      </c>
      <c r="G16" s="6" t="s">
        <v>292</v>
      </c>
      <c r="H16" s="6" t="s">
        <v>16</v>
      </c>
      <c r="I16" s="6" t="s">
        <v>16</v>
      </c>
      <c r="J16" s="6" t="s">
        <v>292</v>
      </c>
      <c r="K16" s="6" t="s">
        <v>293</v>
      </c>
      <c r="L16" s="6" t="s">
        <v>294</v>
      </c>
    </row>
    <row r="17" spans="1:12">
      <c r="A17" s="6" t="s">
        <v>32</v>
      </c>
      <c r="B17" s="13">
        <v>40206</v>
      </c>
      <c r="C17" s="11" t="s">
        <v>269</v>
      </c>
      <c r="D17" s="11" t="s">
        <v>1913</v>
      </c>
      <c r="G17" s="6" t="s">
        <v>295</v>
      </c>
      <c r="H17" s="6" t="s">
        <v>16</v>
      </c>
      <c r="I17" s="6" t="s">
        <v>16</v>
      </c>
      <c r="J17" s="6" t="s">
        <v>295</v>
      </c>
      <c r="K17" s="6" t="s">
        <v>296</v>
      </c>
      <c r="L17" s="6" t="s">
        <v>297</v>
      </c>
    </row>
    <row r="18" spans="1:12">
      <c r="A18" s="6" t="s">
        <v>34</v>
      </c>
      <c r="B18" s="13">
        <v>40206</v>
      </c>
      <c r="C18" s="11" t="s">
        <v>298</v>
      </c>
      <c r="D18" s="11" t="s">
        <v>1884</v>
      </c>
      <c r="G18" s="6" t="s">
        <v>299</v>
      </c>
      <c r="H18" s="6" t="s">
        <v>16</v>
      </c>
      <c r="I18" s="6" t="s">
        <v>16</v>
      </c>
      <c r="J18" s="6" t="s">
        <v>299</v>
      </c>
      <c r="K18" s="6" t="s">
        <v>300</v>
      </c>
      <c r="L18" s="6" t="s">
        <v>301</v>
      </c>
    </row>
    <row r="19" spans="1:12">
      <c r="A19" s="6" t="s">
        <v>36</v>
      </c>
      <c r="B19" s="13">
        <v>40206</v>
      </c>
      <c r="C19" s="11" t="s">
        <v>302</v>
      </c>
      <c r="D19" s="11" t="s">
        <v>1817</v>
      </c>
      <c r="G19" s="6" t="s">
        <v>303</v>
      </c>
      <c r="H19" s="6" t="s">
        <v>16</v>
      </c>
      <c r="I19" s="6" t="s">
        <v>16</v>
      </c>
      <c r="J19" s="6" t="s">
        <v>303</v>
      </c>
      <c r="K19" s="6" t="s">
        <v>304</v>
      </c>
      <c r="L19" s="6" t="s">
        <v>305</v>
      </c>
    </row>
    <row r="20" spans="1:12">
      <c r="A20" s="6" t="s">
        <v>306</v>
      </c>
      <c r="B20" s="13">
        <v>40206</v>
      </c>
      <c r="C20" s="11" t="s">
        <v>27</v>
      </c>
      <c r="D20" s="11" t="s">
        <v>1808</v>
      </c>
      <c r="G20" s="6" t="s">
        <v>307</v>
      </c>
      <c r="H20" s="6" t="s">
        <v>16</v>
      </c>
      <c r="I20" s="6" t="s">
        <v>16</v>
      </c>
      <c r="J20" s="6" t="s">
        <v>307</v>
      </c>
      <c r="K20" s="6" t="s">
        <v>308</v>
      </c>
      <c r="L20" s="6" t="s">
        <v>309</v>
      </c>
    </row>
    <row r="21" spans="1:12">
      <c r="A21" s="6" t="s">
        <v>38</v>
      </c>
      <c r="B21" s="13">
        <v>40206</v>
      </c>
      <c r="C21" s="11" t="s">
        <v>310</v>
      </c>
      <c r="D21" s="11" t="s">
        <v>1818</v>
      </c>
      <c r="G21" s="6" t="s">
        <v>311</v>
      </c>
      <c r="H21" s="6" t="s">
        <v>16</v>
      </c>
      <c r="I21" s="6" t="s">
        <v>16</v>
      </c>
      <c r="J21" s="6" t="s">
        <v>311</v>
      </c>
      <c r="K21" s="6" t="s">
        <v>312</v>
      </c>
      <c r="L21" s="6" t="s">
        <v>313</v>
      </c>
    </row>
    <row r="22" spans="1:12">
      <c r="A22" s="6" t="s">
        <v>40</v>
      </c>
      <c r="B22" s="13">
        <v>40206</v>
      </c>
      <c r="C22" s="11" t="s">
        <v>31</v>
      </c>
      <c r="D22" s="11" t="s">
        <v>1819</v>
      </c>
      <c r="G22" s="6" t="s">
        <v>314</v>
      </c>
      <c r="H22" s="6" t="s">
        <v>16</v>
      </c>
      <c r="I22" s="6" t="s">
        <v>16</v>
      </c>
      <c r="J22" s="6" t="s">
        <v>314</v>
      </c>
      <c r="K22" s="6" t="s">
        <v>315</v>
      </c>
      <c r="L22" s="6" t="s">
        <v>316</v>
      </c>
    </row>
    <row r="23" spans="1:12">
      <c r="A23" s="6" t="s">
        <v>42</v>
      </c>
      <c r="B23" s="13">
        <v>40206</v>
      </c>
      <c r="C23" s="11" t="s">
        <v>317</v>
      </c>
      <c r="D23" s="11" t="s">
        <v>1820</v>
      </c>
      <c r="G23" s="6" t="s">
        <v>318</v>
      </c>
      <c r="H23" s="6" t="s">
        <v>16</v>
      </c>
      <c r="I23" s="6" t="s">
        <v>16</v>
      </c>
      <c r="J23" s="6" t="s">
        <v>318</v>
      </c>
      <c r="K23" s="6" t="s">
        <v>319</v>
      </c>
      <c r="L23" s="6" t="s">
        <v>320</v>
      </c>
    </row>
    <row r="24" spans="1:12">
      <c r="A24" s="6" t="s">
        <v>44</v>
      </c>
      <c r="B24" s="13">
        <v>40206</v>
      </c>
      <c r="C24" s="11" t="s">
        <v>321</v>
      </c>
      <c r="D24" s="11" t="s">
        <v>1912</v>
      </c>
      <c r="G24" s="6" t="s">
        <v>322</v>
      </c>
      <c r="H24" s="6" t="s">
        <v>16</v>
      </c>
      <c r="I24" s="6" t="s">
        <v>16</v>
      </c>
      <c r="J24" s="6" t="s">
        <v>322</v>
      </c>
      <c r="K24" s="6" t="s">
        <v>323</v>
      </c>
      <c r="L24" s="6" t="s">
        <v>324</v>
      </c>
    </row>
    <row r="25" spans="1:12">
      <c r="A25" s="6" t="s">
        <v>46</v>
      </c>
      <c r="B25" s="13">
        <v>40206</v>
      </c>
      <c r="C25" s="11" t="s">
        <v>29</v>
      </c>
      <c r="D25" s="11" t="s">
        <v>1838</v>
      </c>
      <c r="G25" s="6" t="s">
        <v>325</v>
      </c>
      <c r="H25" s="6" t="s">
        <v>16</v>
      </c>
      <c r="I25" s="6" t="s">
        <v>16</v>
      </c>
      <c r="J25" s="6" t="s">
        <v>325</v>
      </c>
      <c r="K25" s="6" t="s">
        <v>326</v>
      </c>
      <c r="L25" s="6" t="s">
        <v>327</v>
      </c>
    </row>
    <row r="26" spans="1:12">
      <c r="A26" s="6" t="s">
        <v>48</v>
      </c>
      <c r="B26" s="13">
        <v>40206</v>
      </c>
      <c r="C26" s="11" t="s">
        <v>328</v>
      </c>
      <c r="D26" s="11" t="s">
        <v>1872</v>
      </c>
      <c r="G26" s="6" t="s">
        <v>329</v>
      </c>
      <c r="H26" s="6" t="s">
        <v>16</v>
      </c>
      <c r="I26" s="6" t="s">
        <v>16</v>
      </c>
      <c r="J26" s="6" t="s">
        <v>329</v>
      </c>
      <c r="K26" s="6" t="s">
        <v>330</v>
      </c>
      <c r="L26" s="6" t="s">
        <v>331</v>
      </c>
    </row>
    <row r="27" spans="1:12">
      <c r="A27" s="6" t="s">
        <v>50</v>
      </c>
      <c r="B27" s="13">
        <v>40206</v>
      </c>
      <c r="C27" s="11" t="s">
        <v>15</v>
      </c>
      <c r="D27" s="11" t="s">
        <v>1824</v>
      </c>
      <c r="G27" s="6" t="s">
        <v>332</v>
      </c>
      <c r="H27" s="6" t="s">
        <v>16</v>
      </c>
      <c r="I27" s="6" t="s">
        <v>16</v>
      </c>
      <c r="J27" s="6" t="s">
        <v>332</v>
      </c>
      <c r="K27" s="6" t="s">
        <v>151</v>
      </c>
      <c r="L27" s="6" t="s">
        <v>333</v>
      </c>
    </row>
    <row r="28" spans="1:12">
      <c r="A28" s="6" t="s">
        <v>52</v>
      </c>
      <c r="B28" s="13">
        <v>40206</v>
      </c>
      <c r="C28" s="11" t="s">
        <v>24</v>
      </c>
      <c r="D28" s="11" t="s">
        <v>1886</v>
      </c>
      <c r="G28" s="6" t="s">
        <v>334</v>
      </c>
      <c r="H28" s="6" t="s">
        <v>16</v>
      </c>
      <c r="I28" s="6" t="s">
        <v>16</v>
      </c>
      <c r="J28" s="6" t="s">
        <v>334</v>
      </c>
      <c r="K28" s="6" t="s">
        <v>335</v>
      </c>
      <c r="L28" s="6" t="s">
        <v>336</v>
      </c>
    </row>
    <row r="29" spans="1:12">
      <c r="A29" s="6" t="s">
        <v>54</v>
      </c>
      <c r="B29" s="13">
        <v>40206</v>
      </c>
      <c r="C29" s="11" t="s">
        <v>337</v>
      </c>
      <c r="D29" s="11" t="s">
        <v>1890</v>
      </c>
      <c r="G29" s="6" t="s">
        <v>338</v>
      </c>
      <c r="H29" s="6" t="s">
        <v>16</v>
      </c>
      <c r="I29" s="6" t="s">
        <v>16</v>
      </c>
      <c r="J29" s="6" t="s">
        <v>338</v>
      </c>
      <c r="K29" s="6" t="s">
        <v>339</v>
      </c>
      <c r="L29" s="6" t="s">
        <v>340</v>
      </c>
    </row>
    <row r="30" spans="1:12">
      <c r="A30" s="6" t="s">
        <v>56</v>
      </c>
      <c r="B30" s="13">
        <v>40206</v>
      </c>
      <c r="C30" s="11" t="s">
        <v>341</v>
      </c>
      <c r="D30" s="11" t="s">
        <v>1825</v>
      </c>
      <c r="G30" s="6" t="s">
        <v>342</v>
      </c>
      <c r="H30" s="6" t="s">
        <v>16</v>
      </c>
      <c r="I30" s="6" t="s">
        <v>16</v>
      </c>
      <c r="J30" s="6" t="s">
        <v>342</v>
      </c>
      <c r="K30" s="6" t="s">
        <v>343</v>
      </c>
      <c r="L30" s="6" t="s">
        <v>344</v>
      </c>
    </row>
    <row r="31" spans="1:12">
      <c r="A31" s="6" t="s">
        <v>58</v>
      </c>
      <c r="B31" s="13">
        <v>40206</v>
      </c>
      <c r="C31" s="11" t="s">
        <v>20</v>
      </c>
      <c r="D31" s="11" t="s">
        <v>1865</v>
      </c>
      <c r="G31" s="6" t="s">
        <v>345</v>
      </c>
      <c r="H31" s="6" t="s">
        <v>16</v>
      </c>
      <c r="I31" s="6" t="s">
        <v>16</v>
      </c>
      <c r="J31" s="6" t="s">
        <v>345</v>
      </c>
      <c r="K31" s="6" t="s">
        <v>346</v>
      </c>
      <c r="L31" s="6" t="s">
        <v>347</v>
      </c>
    </row>
    <row r="32" spans="1:12">
      <c r="A32" s="6" t="s">
        <v>61</v>
      </c>
      <c r="B32" s="13">
        <v>40208</v>
      </c>
      <c r="C32" s="11" t="s">
        <v>255</v>
      </c>
      <c r="D32" s="11" t="s">
        <v>1876</v>
      </c>
      <c r="G32" s="6" t="s">
        <v>348</v>
      </c>
      <c r="H32" s="6" t="s">
        <v>16</v>
      </c>
      <c r="I32" s="6" t="s">
        <v>16</v>
      </c>
      <c r="J32" s="6" t="s">
        <v>348</v>
      </c>
      <c r="K32" s="6" t="s">
        <v>349</v>
      </c>
      <c r="L32" s="6" t="s">
        <v>350</v>
      </c>
    </row>
    <row r="33" spans="1:12">
      <c r="A33" s="6" t="s">
        <v>62</v>
      </c>
      <c r="B33" s="13">
        <v>40211</v>
      </c>
      <c r="C33" s="11" t="s">
        <v>45</v>
      </c>
      <c r="D33" s="11" t="s">
        <v>1799</v>
      </c>
      <c r="G33" s="6" t="s">
        <v>351</v>
      </c>
      <c r="H33" s="6" t="s">
        <v>16</v>
      </c>
      <c r="I33" s="6" t="s">
        <v>16</v>
      </c>
      <c r="J33" s="6" t="s">
        <v>351</v>
      </c>
      <c r="K33" s="6" t="s">
        <v>352</v>
      </c>
      <c r="L33" s="6" t="s">
        <v>353</v>
      </c>
    </row>
    <row r="34" spans="1:12">
      <c r="A34" s="6" t="s">
        <v>64</v>
      </c>
      <c r="B34" s="13">
        <v>40212</v>
      </c>
      <c r="C34" s="11" t="s">
        <v>321</v>
      </c>
      <c r="D34" s="11" t="s">
        <v>1912</v>
      </c>
      <c r="G34" s="6" t="s">
        <v>354</v>
      </c>
      <c r="H34" s="6" t="s">
        <v>16</v>
      </c>
      <c r="I34" s="6" t="s">
        <v>16</v>
      </c>
      <c r="J34" s="6" t="s">
        <v>354</v>
      </c>
      <c r="K34" s="6" t="s">
        <v>355</v>
      </c>
      <c r="L34" s="6" t="s">
        <v>356</v>
      </c>
    </row>
    <row r="35" spans="1:12">
      <c r="A35" s="6" t="s">
        <v>66</v>
      </c>
      <c r="B35" s="13">
        <v>40212</v>
      </c>
      <c r="C35" s="11" t="s">
        <v>357</v>
      </c>
      <c r="D35" s="11" t="s">
        <v>1815</v>
      </c>
      <c r="G35" s="6" t="s">
        <v>358</v>
      </c>
      <c r="H35" s="6" t="s">
        <v>16</v>
      </c>
      <c r="I35" s="6" t="s">
        <v>16</v>
      </c>
      <c r="J35" s="6" t="s">
        <v>358</v>
      </c>
      <c r="K35" s="6" t="s">
        <v>359</v>
      </c>
      <c r="L35" s="6" t="s">
        <v>360</v>
      </c>
    </row>
    <row r="36" spans="1:12">
      <c r="A36" s="6" t="s">
        <v>67</v>
      </c>
      <c r="B36" s="13">
        <v>40212</v>
      </c>
      <c r="C36" s="11" t="s">
        <v>357</v>
      </c>
      <c r="D36" s="11" t="s">
        <v>1815</v>
      </c>
      <c r="G36" s="6" t="s">
        <v>361</v>
      </c>
      <c r="H36" s="6" t="s">
        <v>16</v>
      </c>
      <c r="I36" s="6" t="s">
        <v>16</v>
      </c>
      <c r="J36" s="6" t="s">
        <v>361</v>
      </c>
      <c r="K36" s="6" t="s">
        <v>362</v>
      </c>
      <c r="L36" s="6" t="s">
        <v>363</v>
      </c>
    </row>
    <row r="37" spans="1:12">
      <c r="A37" s="6" t="s">
        <v>68</v>
      </c>
      <c r="B37" s="13">
        <v>40213</v>
      </c>
      <c r="C37" s="11" t="s">
        <v>269</v>
      </c>
      <c r="D37" s="11" t="s">
        <v>1913</v>
      </c>
      <c r="G37" s="6" t="s">
        <v>364</v>
      </c>
      <c r="H37" s="6" t="s">
        <v>16</v>
      </c>
      <c r="I37" s="6" t="s">
        <v>16</v>
      </c>
      <c r="J37" s="6" t="s">
        <v>364</v>
      </c>
      <c r="K37" s="6" t="s">
        <v>365</v>
      </c>
      <c r="L37" s="6" t="s">
        <v>366</v>
      </c>
    </row>
    <row r="38" spans="1:12">
      <c r="A38" s="6" t="s">
        <v>70</v>
      </c>
      <c r="B38" s="13">
        <v>40218</v>
      </c>
      <c r="C38" s="11" t="s">
        <v>367</v>
      </c>
      <c r="D38" s="11" t="s">
        <v>1809</v>
      </c>
      <c r="G38" s="6" t="s">
        <v>368</v>
      </c>
      <c r="H38" s="6" t="s">
        <v>16</v>
      </c>
      <c r="I38" s="6" t="s">
        <v>16</v>
      </c>
      <c r="J38" s="6" t="s">
        <v>368</v>
      </c>
      <c r="K38" s="6" t="s">
        <v>189</v>
      </c>
      <c r="L38" s="6" t="s">
        <v>369</v>
      </c>
    </row>
    <row r="39" spans="1:12">
      <c r="A39" s="6" t="s">
        <v>71</v>
      </c>
      <c r="B39" s="13">
        <v>40235</v>
      </c>
      <c r="C39" s="11" t="s">
        <v>20</v>
      </c>
      <c r="D39" s="11" t="s">
        <v>1865</v>
      </c>
      <c r="G39" s="6" t="s">
        <v>370</v>
      </c>
      <c r="H39" s="6" t="s">
        <v>16</v>
      </c>
      <c r="I39" s="6" t="s">
        <v>16</v>
      </c>
      <c r="J39" s="6" t="s">
        <v>370</v>
      </c>
      <c r="K39" s="6" t="s">
        <v>371</v>
      </c>
      <c r="L39" s="6" t="s">
        <v>372</v>
      </c>
    </row>
    <row r="40" spans="1:12">
      <c r="A40" s="6" t="s">
        <v>72</v>
      </c>
      <c r="B40" s="13">
        <v>40235</v>
      </c>
      <c r="C40" s="11" t="s">
        <v>51</v>
      </c>
      <c r="D40" s="11" t="s">
        <v>1814</v>
      </c>
      <c r="G40" s="6" t="s">
        <v>373</v>
      </c>
      <c r="H40" s="6" t="s">
        <v>16</v>
      </c>
      <c r="I40" s="6" t="s">
        <v>16</v>
      </c>
      <c r="J40" s="6" t="s">
        <v>373</v>
      </c>
      <c r="K40" s="6" t="s">
        <v>374</v>
      </c>
      <c r="L40" s="6" t="s">
        <v>375</v>
      </c>
    </row>
    <row r="41" spans="1:12">
      <c r="A41" s="6" t="s">
        <v>73</v>
      </c>
      <c r="B41" s="13">
        <v>40235</v>
      </c>
      <c r="C41" s="11" t="s">
        <v>27</v>
      </c>
      <c r="D41" s="11" t="s">
        <v>1808</v>
      </c>
      <c r="G41" s="6" t="s">
        <v>376</v>
      </c>
      <c r="H41" s="6" t="s">
        <v>16</v>
      </c>
      <c r="I41" s="6" t="s">
        <v>16</v>
      </c>
      <c r="J41" s="6" t="s">
        <v>376</v>
      </c>
      <c r="K41" s="6" t="s">
        <v>130</v>
      </c>
      <c r="L41" s="6" t="s">
        <v>377</v>
      </c>
    </row>
    <row r="42" spans="1:12">
      <c r="A42" s="6" t="s">
        <v>74</v>
      </c>
      <c r="B42" s="13">
        <v>40235</v>
      </c>
      <c r="C42" s="11" t="s">
        <v>24</v>
      </c>
      <c r="D42" s="11" t="s">
        <v>1886</v>
      </c>
      <c r="G42" s="6" t="s">
        <v>378</v>
      </c>
      <c r="H42" s="6" t="s">
        <v>16</v>
      </c>
      <c r="I42" s="6" t="s">
        <v>16</v>
      </c>
      <c r="J42" s="6" t="s">
        <v>378</v>
      </c>
      <c r="K42" s="6" t="s">
        <v>379</v>
      </c>
      <c r="L42" s="6" t="s">
        <v>380</v>
      </c>
    </row>
    <row r="43" spans="1:12">
      <c r="A43" s="6" t="s">
        <v>76</v>
      </c>
      <c r="B43" s="13">
        <v>40235</v>
      </c>
      <c r="C43" s="11" t="s">
        <v>45</v>
      </c>
      <c r="D43" s="11" t="s">
        <v>1799</v>
      </c>
      <c r="G43" s="6" t="s">
        <v>381</v>
      </c>
      <c r="H43" s="6" t="s">
        <v>16</v>
      </c>
      <c r="I43" s="6" t="s">
        <v>16</v>
      </c>
      <c r="J43" s="6" t="s">
        <v>381</v>
      </c>
      <c r="K43" s="6" t="s">
        <v>382</v>
      </c>
      <c r="L43" s="6" t="s">
        <v>383</v>
      </c>
    </row>
    <row r="44" spans="1:12">
      <c r="A44" s="6" t="s">
        <v>78</v>
      </c>
      <c r="B44" s="13">
        <v>40235</v>
      </c>
      <c r="C44" s="11" t="s">
        <v>384</v>
      </c>
      <c r="D44" s="11" t="s">
        <v>1810</v>
      </c>
      <c r="G44" s="6" t="s">
        <v>385</v>
      </c>
      <c r="H44" s="6" t="s">
        <v>16</v>
      </c>
      <c r="I44" s="6" t="s">
        <v>16</v>
      </c>
      <c r="J44" s="6" t="s">
        <v>385</v>
      </c>
      <c r="K44" s="6" t="s">
        <v>194</v>
      </c>
      <c r="L44" s="6" t="s">
        <v>386</v>
      </c>
    </row>
    <row r="45" spans="1:12">
      <c r="A45" s="6" t="s">
        <v>80</v>
      </c>
      <c r="B45" s="13">
        <v>40235</v>
      </c>
      <c r="C45" s="11" t="s">
        <v>387</v>
      </c>
      <c r="D45" s="11" t="s">
        <v>1813</v>
      </c>
      <c r="G45" s="6" t="s">
        <v>388</v>
      </c>
      <c r="H45" s="6" t="s">
        <v>16</v>
      </c>
      <c r="I45" s="6" t="s">
        <v>16</v>
      </c>
      <c r="J45" s="6" t="s">
        <v>388</v>
      </c>
      <c r="K45" s="6" t="s">
        <v>389</v>
      </c>
      <c r="L45" s="6" t="s">
        <v>390</v>
      </c>
    </row>
    <row r="46" spans="1:12">
      <c r="A46" s="6" t="s">
        <v>82</v>
      </c>
      <c r="B46" s="13">
        <v>40235</v>
      </c>
      <c r="C46" s="11" t="s">
        <v>310</v>
      </c>
      <c r="D46" s="11" t="s">
        <v>1818</v>
      </c>
      <c r="G46" s="6" t="s">
        <v>391</v>
      </c>
      <c r="H46" s="6" t="s">
        <v>16</v>
      </c>
      <c r="I46" s="6" t="s">
        <v>16</v>
      </c>
      <c r="J46" s="6" t="s">
        <v>391</v>
      </c>
      <c r="K46" s="6" t="s">
        <v>392</v>
      </c>
      <c r="L46" s="6" t="s">
        <v>393</v>
      </c>
    </row>
    <row r="47" spans="1:12">
      <c r="A47" s="6" t="s">
        <v>86</v>
      </c>
      <c r="B47" s="13">
        <v>40235</v>
      </c>
      <c r="C47" s="11" t="s">
        <v>387</v>
      </c>
      <c r="D47" s="11" t="s">
        <v>1813</v>
      </c>
      <c r="G47" s="6" t="s">
        <v>394</v>
      </c>
      <c r="H47" s="6" t="s">
        <v>16</v>
      </c>
      <c r="I47" s="6" t="s">
        <v>16</v>
      </c>
      <c r="J47" s="6" t="s">
        <v>394</v>
      </c>
      <c r="K47" s="6" t="s">
        <v>395</v>
      </c>
      <c r="L47" s="6" t="s">
        <v>396</v>
      </c>
    </row>
    <row r="48" spans="1:12">
      <c r="A48" s="6" t="s">
        <v>90</v>
      </c>
      <c r="B48" s="13">
        <v>40235</v>
      </c>
      <c r="C48" s="11" t="s">
        <v>35</v>
      </c>
      <c r="D48" s="11" t="s">
        <v>1835</v>
      </c>
      <c r="G48" s="6" t="s">
        <v>397</v>
      </c>
      <c r="H48" s="6" t="s">
        <v>16</v>
      </c>
      <c r="I48" s="6" t="s">
        <v>16</v>
      </c>
      <c r="J48" s="6" t="s">
        <v>397</v>
      </c>
      <c r="K48" s="6" t="s">
        <v>398</v>
      </c>
      <c r="L48" s="6" t="s">
        <v>399</v>
      </c>
    </row>
    <row r="49" spans="1:12">
      <c r="A49" s="6" t="s">
        <v>92</v>
      </c>
      <c r="B49" s="13">
        <v>40235</v>
      </c>
      <c r="C49" s="11" t="s">
        <v>298</v>
      </c>
      <c r="D49" s="11" t="s">
        <v>1884</v>
      </c>
      <c r="G49" s="6" t="s">
        <v>400</v>
      </c>
      <c r="H49" s="6" t="s">
        <v>16</v>
      </c>
      <c r="I49" s="6" t="s">
        <v>16</v>
      </c>
      <c r="J49" s="6" t="s">
        <v>400</v>
      </c>
      <c r="K49" s="6" t="s">
        <v>401</v>
      </c>
      <c r="L49" s="6" t="s">
        <v>402</v>
      </c>
    </row>
    <row r="50" spans="1:12">
      <c r="A50" s="6" t="s">
        <v>95</v>
      </c>
      <c r="B50" s="13">
        <v>40235</v>
      </c>
      <c r="C50" s="11" t="s">
        <v>403</v>
      </c>
      <c r="D50" s="11" t="s">
        <v>1842</v>
      </c>
      <c r="G50" s="6" t="s">
        <v>404</v>
      </c>
      <c r="H50" s="6" t="s">
        <v>16</v>
      </c>
      <c r="I50" s="6" t="s">
        <v>16</v>
      </c>
      <c r="J50" s="6" t="s">
        <v>404</v>
      </c>
      <c r="K50" s="6" t="s">
        <v>405</v>
      </c>
      <c r="L50" s="6" t="s">
        <v>406</v>
      </c>
    </row>
    <row r="51" spans="1:12">
      <c r="A51" s="6" t="s">
        <v>96</v>
      </c>
      <c r="B51" s="13">
        <v>40235</v>
      </c>
      <c r="C51" s="11" t="s">
        <v>317</v>
      </c>
      <c r="D51" s="11" t="s">
        <v>1820</v>
      </c>
      <c r="G51" s="6" t="s">
        <v>407</v>
      </c>
      <c r="H51" s="6" t="s">
        <v>16</v>
      </c>
      <c r="I51" s="6" t="s">
        <v>16</v>
      </c>
      <c r="J51" s="6" t="s">
        <v>407</v>
      </c>
      <c r="K51" s="6" t="s">
        <v>408</v>
      </c>
      <c r="L51" s="6" t="s">
        <v>409</v>
      </c>
    </row>
    <row r="52" spans="1:12">
      <c r="A52" s="6" t="s">
        <v>97</v>
      </c>
      <c r="B52" s="13">
        <v>40235</v>
      </c>
      <c r="C52" s="11" t="s">
        <v>410</v>
      </c>
      <c r="D52" s="11" t="s">
        <v>1827</v>
      </c>
      <c r="G52" s="6" t="s">
        <v>411</v>
      </c>
      <c r="H52" s="6" t="s">
        <v>16</v>
      </c>
      <c r="I52" s="6" t="s">
        <v>16</v>
      </c>
      <c r="J52" s="6" t="s">
        <v>411</v>
      </c>
      <c r="K52" s="6" t="s">
        <v>412</v>
      </c>
      <c r="L52" s="6" t="s">
        <v>413</v>
      </c>
    </row>
    <row r="53" spans="1:12">
      <c r="A53" s="6" t="s">
        <v>99</v>
      </c>
      <c r="B53" s="13">
        <v>40235</v>
      </c>
      <c r="C53" s="11" t="s">
        <v>414</v>
      </c>
      <c r="D53" s="11" t="s">
        <v>1910</v>
      </c>
      <c r="G53" s="6" t="s">
        <v>415</v>
      </c>
      <c r="H53" s="6" t="s">
        <v>16</v>
      </c>
      <c r="I53" s="6" t="s">
        <v>16</v>
      </c>
      <c r="J53" s="6" t="s">
        <v>415</v>
      </c>
      <c r="K53" s="6" t="s">
        <v>416</v>
      </c>
      <c r="L53" s="6" t="s">
        <v>417</v>
      </c>
    </row>
    <row r="54" spans="1:12">
      <c r="A54" s="6" t="s">
        <v>102</v>
      </c>
      <c r="B54" s="13">
        <v>40235</v>
      </c>
      <c r="C54" s="11" t="s">
        <v>231</v>
      </c>
      <c r="D54" s="11" t="s">
        <v>1829</v>
      </c>
      <c r="G54" s="6" t="s">
        <v>418</v>
      </c>
      <c r="H54" s="6" t="s">
        <v>16</v>
      </c>
      <c r="I54" s="6" t="s">
        <v>16</v>
      </c>
      <c r="J54" s="6" t="s">
        <v>418</v>
      </c>
      <c r="K54" s="6" t="s">
        <v>419</v>
      </c>
      <c r="L54" s="6" t="s">
        <v>420</v>
      </c>
    </row>
    <row r="55" spans="1:12">
      <c r="A55" s="6" t="s">
        <v>103</v>
      </c>
      <c r="B55" s="13">
        <v>40235</v>
      </c>
      <c r="C55" s="11" t="s">
        <v>158</v>
      </c>
      <c r="D55" s="11" t="s">
        <v>1811</v>
      </c>
      <c r="G55" s="6" t="s">
        <v>421</v>
      </c>
      <c r="H55" s="6" t="s">
        <v>16</v>
      </c>
      <c r="I55" s="6" t="s">
        <v>16</v>
      </c>
      <c r="J55" s="6" t="s">
        <v>421</v>
      </c>
      <c r="K55" s="6" t="s">
        <v>422</v>
      </c>
      <c r="L55" s="6" t="s">
        <v>423</v>
      </c>
    </row>
    <row r="56" spans="1:12">
      <c r="A56" s="6" t="s">
        <v>105</v>
      </c>
      <c r="B56" s="13">
        <v>40235</v>
      </c>
      <c r="C56" s="11" t="s">
        <v>328</v>
      </c>
      <c r="D56" s="11" t="s">
        <v>1872</v>
      </c>
      <c r="G56" s="6" t="s">
        <v>424</v>
      </c>
      <c r="H56" s="6" t="s">
        <v>16</v>
      </c>
      <c r="I56" s="6" t="s">
        <v>16</v>
      </c>
      <c r="J56" s="6" t="s">
        <v>424</v>
      </c>
      <c r="K56" s="6" t="s">
        <v>425</v>
      </c>
      <c r="L56" s="6" t="s">
        <v>426</v>
      </c>
    </row>
    <row r="57" spans="1:12">
      <c r="A57" s="6" t="s">
        <v>106</v>
      </c>
      <c r="B57" s="13">
        <v>40235</v>
      </c>
      <c r="C57" s="11" t="s">
        <v>29</v>
      </c>
      <c r="D57" s="11" t="s">
        <v>1838</v>
      </c>
      <c r="G57" s="6" t="s">
        <v>427</v>
      </c>
      <c r="H57" s="6" t="s">
        <v>16</v>
      </c>
      <c r="I57" s="6" t="s">
        <v>16</v>
      </c>
      <c r="J57" s="6" t="s">
        <v>427</v>
      </c>
      <c r="K57" s="6" t="s">
        <v>428</v>
      </c>
      <c r="L57" s="6" t="s">
        <v>429</v>
      </c>
    </row>
    <row r="58" spans="1:12">
      <c r="A58" s="6" t="s">
        <v>107</v>
      </c>
      <c r="B58" s="13">
        <v>40236</v>
      </c>
      <c r="C58" s="11" t="s">
        <v>255</v>
      </c>
      <c r="D58" s="11" t="s">
        <v>1876</v>
      </c>
      <c r="G58" s="6" t="s">
        <v>430</v>
      </c>
      <c r="H58" s="6" t="s">
        <v>16</v>
      </c>
      <c r="I58" s="6" t="s">
        <v>16</v>
      </c>
      <c r="J58" s="6" t="s">
        <v>430</v>
      </c>
      <c r="K58" s="6" t="s">
        <v>431</v>
      </c>
      <c r="L58" s="6" t="s">
        <v>432</v>
      </c>
    </row>
    <row r="59" spans="1:12">
      <c r="A59" s="6" t="s">
        <v>109</v>
      </c>
      <c r="B59" s="13">
        <v>40240</v>
      </c>
      <c r="C59" s="11" t="s">
        <v>367</v>
      </c>
      <c r="D59" s="11" t="s">
        <v>1809</v>
      </c>
      <c r="G59" s="6" t="s">
        <v>433</v>
      </c>
      <c r="H59" s="6" t="s">
        <v>16</v>
      </c>
      <c r="I59" s="6" t="s">
        <v>16</v>
      </c>
      <c r="J59" s="6" t="s">
        <v>433</v>
      </c>
      <c r="K59" s="6" t="s">
        <v>156</v>
      </c>
      <c r="L59" s="6" t="s">
        <v>434</v>
      </c>
    </row>
    <row r="60" spans="1:12">
      <c r="A60" s="6" t="s">
        <v>112</v>
      </c>
      <c r="B60" s="13">
        <v>40240</v>
      </c>
      <c r="C60" s="11" t="s">
        <v>357</v>
      </c>
      <c r="D60" s="11" t="s">
        <v>1815</v>
      </c>
      <c r="G60" s="6" t="s">
        <v>435</v>
      </c>
      <c r="H60" s="6" t="s">
        <v>16</v>
      </c>
      <c r="I60" s="6" t="s">
        <v>16</v>
      </c>
      <c r="J60" s="6" t="s">
        <v>435</v>
      </c>
      <c r="K60" s="6" t="s">
        <v>436</v>
      </c>
      <c r="L60" s="6" t="s">
        <v>437</v>
      </c>
    </row>
    <row r="61" spans="1:12">
      <c r="A61" s="6" t="s">
        <v>113</v>
      </c>
      <c r="B61" s="13">
        <v>40240</v>
      </c>
      <c r="C61" s="11" t="s">
        <v>357</v>
      </c>
      <c r="D61" s="11" t="s">
        <v>1815</v>
      </c>
      <c r="G61" s="6" t="s">
        <v>438</v>
      </c>
      <c r="H61" s="6" t="s">
        <v>16</v>
      </c>
      <c r="I61" s="6" t="s">
        <v>16</v>
      </c>
      <c r="J61" s="6" t="s">
        <v>438</v>
      </c>
      <c r="K61" s="6" t="s">
        <v>16</v>
      </c>
      <c r="L61" s="6" t="s">
        <v>438</v>
      </c>
    </row>
    <row r="62" spans="1:12">
      <c r="A62" s="6" t="s">
        <v>114</v>
      </c>
      <c r="B62" s="13">
        <v>40240</v>
      </c>
      <c r="C62" s="11" t="s">
        <v>51</v>
      </c>
      <c r="D62" s="11" t="s">
        <v>1814</v>
      </c>
      <c r="G62" s="6" t="s">
        <v>439</v>
      </c>
      <c r="H62" s="6" t="s">
        <v>16</v>
      </c>
      <c r="I62" s="6" t="s">
        <v>16</v>
      </c>
      <c r="J62" s="6" t="s">
        <v>439</v>
      </c>
      <c r="K62" s="6" t="s">
        <v>440</v>
      </c>
      <c r="L62" s="6" t="s">
        <v>441</v>
      </c>
    </row>
    <row r="63" spans="1:12">
      <c r="A63" s="6" t="s">
        <v>118</v>
      </c>
      <c r="B63" s="13">
        <v>40240</v>
      </c>
      <c r="C63" s="11" t="s">
        <v>51</v>
      </c>
      <c r="D63" s="11" t="s">
        <v>1814</v>
      </c>
      <c r="G63" s="6" t="s">
        <v>442</v>
      </c>
      <c r="H63" s="6" t="s">
        <v>16</v>
      </c>
      <c r="I63" s="6" t="s">
        <v>16</v>
      </c>
      <c r="J63" s="6" t="s">
        <v>442</v>
      </c>
      <c r="K63" s="6" t="s">
        <v>443</v>
      </c>
      <c r="L63" s="6" t="s">
        <v>444</v>
      </c>
    </row>
    <row r="64" spans="1:12">
      <c r="A64" s="6" t="s">
        <v>119</v>
      </c>
      <c r="B64" s="13">
        <v>40242</v>
      </c>
      <c r="C64" s="11" t="s">
        <v>445</v>
      </c>
      <c r="D64" s="11" t="s">
        <v>1821</v>
      </c>
      <c r="G64" s="6" t="s">
        <v>446</v>
      </c>
      <c r="H64" s="6" t="s">
        <v>16</v>
      </c>
      <c r="I64" s="6" t="s">
        <v>16</v>
      </c>
      <c r="J64" s="6" t="s">
        <v>446</v>
      </c>
      <c r="K64" s="6" t="s">
        <v>447</v>
      </c>
      <c r="L64" s="6" t="s">
        <v>448</v>
      </c>
    </row>
    <row r="65" spans="1:12">
      <c r="A65" s="6" t="s">
        <v>123</v>
      </c>
      <c r="B65" s="13">
        <v>40243</v>
      </c>
      <c r="C65" s="11" t="s">
        <v>24</v>
      </c>
      <c r="D65" s="11" t="s">
        <v>1886</v>
      </c>
      <c r="G65" s="6" t="s">
        <v>449</v>
      </c>
      <c r="H65" s="6" t="s">
        <v>16</v>
      </c>
      <c r="I65" s="6" t="s">
        <v>16</v>
      </c>
      <c r="J65" s="6" t="s">
        <v>449</v>
      </c>
      <c r="K65" s="6" t="s">
        <v>128</v>
      </c>
      <c r="L65" s="6" t="s">
        <v>450</v>
      </c>
    </row>
    <row r="66" spans="1:12">
      <c r="A66" s="6" t="s">
        <v>126</v>
      </c>
      <c r="B66" s="13">
        <v>40243</v>
      </c>
      <c r="C66" s="11" t="s">
        <v>77</v>
      </c>
      <c r="D66" s="11" t="s">
        <v>1895</v>
      </c>
      <c r="G66" s="6" t="s">
        <v>451</v>
      </c>
      <c r="H66" s="6" t="s">
        <v>16</v>
      </c>
      <c r="I66" s="6" t="s">
        <v>16</v>
      </c>
      <c r="J66" s="6" t="s">
        <v>451</v>
      </c>
      <c r="K66" s="6" t="s">
        <v>452</v>
      </c>
      <c r="L66" s="6" t="s">
        <v>453</v>
      </c>
    </row>
    <row r="67" spans="1:12">
      <c r="A67" s="6" t="s">
        <v>129</v>
      </c>
      <c r="B67" s="13">
        <v>40246</v>
      </c>
      <c r="C67" s="11" t="s">
        <v>39</v>
      </c>
      <c r="D67" s="11" t="s">
        <v>1882</v>
      </c>
      <c r="G67" s="6" t="s">
        <v>454</v>
      </c>
      <c r="H67" s="6" t="s">
        <v>16</v>
      </c>
      <c r="I67" s="6" t="s">
        <v>16</v>
      </c>
      <c r="J67" s="6" t="s">
        <v>454</v>
      </c>
      <c r="K67" s="6" t="s">
        <v>209</v>
      </c>
      <c r="L67" s="6" t="s">
        <v>455</v>
      </c>
    </row>
    <row r="68" spans="1:12">
      <c r="A68" s="6" t="s">
        <v>456</v>
      </c>
      <c r="B68" s="13">
        <v>40255</v>
      </c>
      <c r="C68" s="11" t="s">
        <v>231</v>
      </c>
      <c r="D68" s="11" t="s">
        <v>1829</v>
      </c>
      <c r="G68" s="6" t="s">
        <v>457</v>
      </c>
      <c r="H68" s="6" t="s">
        <v>16</v>
      </c>
      <c r="I68" s="6" t="s">
        <v>16</v>
      </c>
      <c r="J68" s="6" t="s">
        <v>457</v>
      </c>
      <c r="K68" s="6" t="s">
        <v>458</v>
      </c>
      <c r="L68" s="6" t="s">
        <v>459</v>
      </c>
    </row>
    <row r="69" spans="1:12">
      <c r="A69" s="6" t="s">
        <v>131</v>
      </c>
      <c r="B69" s="13">
        <v>40255</v>
      </c>
      <c r="C69" s="11" t="s">
        <v>460</v>
      </c>
      <c r="D69" s="11" t="s">
        <v>1831</v>
      </c>
      <c r="G69" s="6" t="s">
        <v>461</v>
      </c>
      <c r="H69" s="6" t="s">
        <v>16</v>
      </c>
      <c r="I69" s="6" t="s">
        <v>16</v>
      </c>
      <c r="J69" s="6" t="s">
        <v>461</v>
      </c>
      <c r="K69" s="6" t="s">
        <v>16</v>
      </c>
      <c r="L69" s="6" t="s">
        <v>461</v>
      </c>
    </row>
    <row r="70" spans="1:12">
      <c r="A70" s="6" t="s">
        <v>132</v>
      </c>
      <c r="B70" s="13">
        <v>40255</v>
      </c>
      <c r="C70" s="11" t="s">
        <v>462</v>
      </c>
      <c r="D70" s="11" t="s">
        <v>1832</v>
      </c>
      <c r="G70" s="6" t="s">
        <v>463</v>
      </c>
      <c r="H70" s="6" t="s">
        <v>16</v>
      </c>
      <c r="I70" s="6" t="s">
        <v>16</v>
      </c>
      <c r="J70" s="6" t="s">
        <v>463</v>
      </c>
      <c r="K70" s="6" t="s">
        <v>464</v>
      </c>
      <c r="L70" s="6" t="s">
        <v>465</v>
      </c>
    </row>
    <row r="71" spans="1:12">
      <c r="A71" s="6" t="s">
        <v>133</v>
      </c>
      <c r="B71" s="13">
        <v>40256</v>
      </c>
      <c r="C71" s="11" t="s">
        <v>59</v>
      </c>
      <c r="D71" s="11" t="s">
        <v>1800</v>
      </c>
      <c r="G71" s="6" t="s">
        <v>454</v>
      </c>
      <c r="H71" s="6" t="s">
        <v>16</v>
      </c>
      <c r="I71" s="6" t="s">
        <v>16</v>
      </c>
      <c r="J71" s="6" t="s">
        <v>454</v>
      </c>
      <c r="K71" s="6" t="s">
        <v>209</v>
      </c>
      <c r="L71" s="6" t="s">
        <v>455</v>
      </c>
    </row>
    <row r="72" spans="1:12">
      <c r="A72" s="6" t="s">
        <v>134</v>
      </c>
      <c r="B72" s="13">
        <v>40263</v>
      </c>
      <c r="C72" s="11" t="s">
        <v>155</v>
      </c>
      <c r="D72" s="11" t="s">
        <v>1833</v>
      </c>
      <c r="G72" s="6" t="s">
        <v>466</v>
      </c>
      <c r="H72" s="6" t="s">
        <v>16</v>
      </c>
      <c r="I72" s="6" t="s">
        <v>16</v>
      </c>
      <c r="J72" s="6" t="s">
        <v>466</v>
      </c>
      <c r="K72" s="6" t="s">
        <v>467</v>
      </c>
      <c r="L72" s="6" t="s">
        <v>468</v>
      </c>
    </row>
    <row r="73" spans="1:12">
      <c r="A73" s="6" t="s">
        <v>135</v>
      </c>
      <c r="B73" s="13">
        <v>40268</v>
      </c>
      <c r="C73" s="11" t="s">
        <v>35</v>
      </c>
      <c r="D73" s="11" t="s">
        <v>1835</v>
      </c>
      <c r="G73" s="6" t="s">
        <v>469</v>
      </c>
      <c r="H73" s="6" t="s">
        <v>16</v>
      </c>
      <c r="I73" s="6" t="s">
        <v>16</v>
      </c>
      <c r="J73" s="6" t="s">
        <v>469</v>
      </c>
      <c r="K73" s="6" t="s">
        <v>470</v>
      </c>
      <c r="L73" s="6" t="s">
        <v>471</v>
      </c>
    </row>
    <row r="74" spans="1:12">
      <c r="A74" s="6" t="s">
        <v>136</v>
      </c>
      <c r="B74" s="13">
        <v>40264</v>
      </c>
      <c r="C74" s="11" t="s">
        <v>29</v>
      </c>
      <c r="D74" s="11" t="s">
        <v>1838</v>
      </c>
      <c r="G74" s="6" t="s">
        <v>472</v>
      </c>
      <c r="H74" s="6" t="s">
        <v>16</v>
      </c>
      <c r="I74" s="6" t="s">
        <v>16</v>
      </c>
      <c r="J74" s="6" t="s">
        <v>472</v>
      </c>
      <c r="K74" s="6" t="s">
        <v>473</v>
      </c>
      <c r="L74" s="6" t="s">
        <v>474</v>
      </c>
    </row>
    <row r="75" spans="1:12">
      <c r="A75" s="6" t="s">
        <v>137</v>
      </c>
      <c r="B75" s="13">
        <v>40264</v>
      </c>
      <c r="C75" s="11" t="s">
        <v>475</v>
      </c>
      <c r="D75" s="11" t="s">
        <v>1837</v>
      </c>
      <c r="G75" s="6" t="s">
        <v>476</v>
      </c>
      <c r="H75" s="6" t="s">
        <v>16</v>
      </c>
      <c r="I75" s="6" t="s">
        <v>16</v>
      </c>
      <c r="J75" s="6" t="s">
        <v>476</v>
      </c>
      <c r="K75" s="6" t="s">
        <v>477</v>
      </c>
      <c r="L75" s="6" t="s">
        <v>478</v>
      </c>
    </row>
    <row r="76" spans="1:12">
      <c r="A76" s="6" t="s">
        <v>138</v>
      </c>
      <c r="B76" s="13">
        <v>40264</v>
      </c>
      <c r="C76" s="11" t="s">
        <v>31</v>
      </c>
      <c r="D76" s="11" t="s">
        <v>1819</v>
      </c>
      <c r="G76" s="6" t="s">
        <v>479</v>
      </c>
      <c r="H76" s="6" t="s">
        <v>16</v>
      </c>
      <c r="I76" s="6" t="s">
        <v>16</v>
      </c>
      <c r="J76" s="6" t="s">
        <v>479</v>
      </c>
      <c r="K76" s="6" t="s">
        <v>480</v>
      </c>
      <c r="L76" s="6" t="s">
        <v>481</v>
      </c>
    </row>
    <row r="77" spans="1:12">
      <c r="A77" s="6" t="s">
        <v>139</v>
      </c>
      <c r="B77" s="13">
        <v>40264</v>
      </c>
      <c r="C77" s="11" t="s">
        <v>15</v>
      </c>
      <c r="D77" s="11" t="s">
        <v>1824</v>
      </c>
      <c r="G77" s="6" t="s">
        <v>482</v>
      </c>
      <c r="H77" s="6" t="s">
        <v>16</v>
      </c>
      <c r="I77" s="6" t="s">
        <v>16</v>
      </c>
      <c r="J77" s="6" t="s">
        <v>482</v>
      </c>
      <c r="K77" s="6" t="s">
        <v>483</v>
      </c>
      <c r="L77" s="6" t="s">
        <v>484</v>
      </c>
    </row>
    <row r="78" spans="1:12">
      <c r="A78" s="6" t="s">
        <v>140</v>
      </c>
      <c r="B78" s="13">
        <v>40264</v>
      </c>
      <c r="C78" s="11" t="s">
        <v>485</v>
      </c>
      <c r="D78" s="11" t="s">
        <v>1897</v>
      </c>
      <c r="G78" s="6" t="s">
        <v>486</v>
      </c>
      <c r="H78" s="6" t="s">
        <v>16</v>
      </c>
      <c r="I78" s="6" t="s">
        <v>16</v>
      </c>
      <c r="J78" s="6" t="s">
        <v>486</v>
      </c>
      <c r="K78" s="6" t="s">
        <v>487</v>
      </c>
      <c r="L78" s="6" t="s">
        <v>488</v>
      </c>
    </row>
    <row r="79" spans="1:12">
      <c r="A79" s="6" t="s">
        <v>489</v>
      </c>
      <c r="B79" s="13">
        <v>40267</v>
      </c>
      <c r="C79" s="11" t="s">
        <v>27</v>
      </c>
      <c r="D79" s="11" t="s">
        <v>1808</v>
      </c>
      <c r="G79" s="6" t="s">
        <v>454</v>
      </c>
      <c r="H79" s="6" t="s">
        <v>16</v>
      </c>
      <c r="I79" s="6" t="s">
        <v>16</v>
      </c>
      <c r="J79" s="6" t="s">
        <v>454</v>
      </c>
      <c r="K79" s="6" t="s">
        <v>209</v>
      </c>
      <c r="L79" s="6" t="s">
        <v>455</v>
      </c>
    </row>
    <row r="80" spans="1:12">
      <c r="A80" s="6" t="s">
        <v>142</v>
      </c>
      <c r="B80" s="13">
        <v>40267</v>
      </c>
      <c r="C80" s="11" t="s">
        <v>158</v>
      </c>
      <c r="D80" s="11" t="s">
        <v>1811</v>
      </c>
      <c r="G80" s="6" t="s">
        <v>490</v>
      </c>
      <c r="H80" s="6" t="s">
        <v>16</v>
      </c>
      <c r="I80" s="6" t="s">
        <v>16</v>
      </c>
      <c r="J80" s="6" t="s">
        <v>490</v>
      </c>
      <c r="K80" s="6" t="s">
        <v>491</v>
      </c>
      <c r="L80" s="6" t="s">
        <v>492</v>
      </c>
    </row>
    <row r="81" spans="1:12">
      <c r="A81" s="6" t="s">
        <v>143</v>
      </c>
      <c r="B81" s="13">
        <v>40267</v>
      </c>
      <c r="C81" s="11" t="s">
        <v>328</v>
      </c>
      <c r="D81" s="11" t="s">
        <v>1872</v>
      </c>
      <c r="G81" s="6" t="s">
        <v>493</v>
      </c>
      <c r="H81" s="6" t="s">
        <v>16</v>
      </c>
      <c r="I81" s="6" t="s">
        <v>16</v>
      </c>
      <c r="J81" s="6" t="s">
        <v>493</v>
      </c>
      <c r="K81" s="6" t="s">
        <v>494</v>
      </c>
      <c r="L81" s="6" t="s">
        <v>495</v>
      </c>
    </row>
    <row r="82" spans="1:12">
      <c r="A82" s="6" t="s">
        <v>145</v>
      </c>
      <c r="B82" s="13">
        <v>40267</v>
      </c>
      <c r="C82" s="11" t="s">
        <v>153</v>
      </c>
      <c r="D82" s="11" t="s">
        <v>1798</v>
      </c>
      <c r="G82" s="6" t="s">
        <v>496</v>
      </c>
      <c r="H82" s="6" t="s">
        <v>16</v>
      </c>
      <c r="I82" s="6" t="s">
        <v>16</v>
      </c>
      <c r="J82" s="6" t="s">
        <v>496</v>
      </c>
      <c r="K82" s="6" t="s">
        <v>497</v>
      </c>
      <c r="L82" s="6" t="s">
        <v>498</v>
      </c>
    </row>
    <row r="83" spans="1:12">
      <c r="A83" s="6" t="s">
        <v>147</v>
      </c>
      <c r="B83" s="13">
        <v>40267</v>
      </c>
      <c r="C83" s="11" t="s">
        <v>155</v>
      </c>
      <c r="D83" s="11" t="s">
        <v>1833</v>
      </c>
      <c r="G83" s="6" t="s">
        <v>499</v>
      </c>
      <c r="H83" s="6" t="s">
        <v>16</v>
      </c>
      <c r="I83" s="6" t="s">
        <v>16</v>
      </c>
      <c r="J83" s="6" t="s">
        <v>499</v>
      </c>
      <c r="K83" s="6" t="s">
        <v>500</v>
      </c>
      <c r="L83" s="6" t="s">
        <v>501</v>
      </c>
    </row>
    <row r="84" spans="1:12">
      <c r="A84" s="6" t="s">
        <v>502</v>
      </c>
      <c r="B84" s="13">
        <v>40267</v>
      </c>
      <c r="C84" s="11" t="s">
        <v>503</v>
      </c>
      <c r="D84" s="11" t="s">
        <v>1830</v>
      </c>
      <c r="G84" s="6" t="s">
        <v>504</v>
      </c>
      <c r="H84" s="6" t="s">
        <v>16</v>
      </c>
      <c r="I84" s="6" t="s">
        <v>16</v>
      </c>
      <c r="J84" s="6" t="s">
        <v>504</v>
      </c>
      <c r="K84" s="6" t="s">
        <v>505</v>
      </c>
      <c r="L84" s="6" t="s">
        <v>506</v>
      </c>
    </row>
    <row r="85" spans="1:12">
      <c r="A85" s="6" t="s">
        <v>149</v>
      </c>
      <c r="B85" s="13">
        <v>40267</v>
      </c>
      <c r="C85" s="11" t="s">
        <v>24</v>
      </c>
      <c r="D85" s="11" t="s">
        <v>1886</v>
      </c>
      <c r="G85" s="6" t="s">
        <v>507</v>
      </c>
      <c r="H85" s="6" t="s">
        <v>16</v>
      </c>
      <c r="I85" s="6" t="s">
        <v>16</v>
      </c>
      <c r="J85" s="6" t="s">
        <v>507</v>
      </c>
      <c r="K85" s="6" t="s">
        <v>508</v>
      </c>
      <c r="L85" s="6" t="s">
        <v>509</v>
      </c>
    </row>
    <row r="86" spans="1:12">
      <c r="A86" s="6" t="s">
        <v>152</v>
      </c>
      <c r="B86" s="13">
        <v>40267</v>
      </c>
      <c r="C86" s="11" t="s">
        <v>403</v>
      </c>
      <c r="D86" s="11" t="s">
        <v>1842</v>
      </c>
      <c r="G86" s="6" t="s">
        <v>510</v>
      </c>
      <c r="H86" s="6" t="s">
        <v>16</v>
      </c>
      <c r="I86" s="6" t="s">
        <v>16</v>
      </c>
      <c r="J86" s="6" t="s">
        <v>510</v>
      </c>
      <c r="K86" s="6" t="s">
        <v>511</v>
      </c>
      <c r="L86" s="6" t="s">
        <v>512</v>
      </c>
    </row>
    <row r="87" spans="1:12">
      <c r="A87" s="6" t="s">
        <v>154</v>
      </c>
      <c r="B87" s="13">
        <v>40267</v>
      </c>
      <c r="C87" s="11" t="s">
        <v>410</v>
      </c>
      <c r="D87" s="11" t="s">
        <v>1827</v>
      </c>
      <c r="G87" s="6" t="s">
        <v>513</v>
      </c>
      <c r="H87" s="6" t="s">
        <v>16</v>
      </c>
      <c r="I87" s="6" t="s">
        <v>16</v>
      </c>
      <c r="J87" s="6" t="s">
        <v>513</v>
      </c>
      <c r="K87" s="6" t="s">
        <v>514</v>
      </c>
      <c r="L87" s="6" t="s">
        <v>515</v>
      </c>
    </row>
    <row r="88" spans="1:12">
      <c r="A88" s="6" t="s">
        <v>157</v>
      </c>
      <c r="B88" s="13">
        <v>40267</v>
      </c>
      <c r="C88" s="11" t="s">
        <v>317</v>
      </c>
      <c r="D88" s="11" t="s">
        <v>1820</v>
      </c>
      <c r="G88" s="6" t="s">
        <v>516</v>
      </c>
      <c r="H88" s="6" t="s">
        <v>16</v>
      </c>
      <c r="I88" s="6" t="s">
        <v>16</v>
      </c>
      <c r="J88" s="6" t="s">
        <v>516</v>
      </c>
      <c r="K88" s="6" t="s">
        <v>517</v>
      </c>
      <c r="L88" s="6" t="s">
        <v>518</v>
      </c>
    </row>
    <row r="89" spans="1:12">
      <c r="A89" s="6" t="s">
        <v>160</v>
      </c>
      <c r="B89" s="13">
        <v>40267</v>
      </c>
      <c r="C89" s="11" t="s">
        <v>69</v>
      </c>
      <c r="D89" s="11" t="s">
        <v>1846</v>
      </c>
      <c r="G89" s="6" t="s">
        <v>519</v>
      </c>
      <c r="H89" s="6" t="s">
        <v>16</v>
      </c>
      <c r="I89" s="6" t="s">
        <v>16</v>
      </c>
      <c r="J89" s="6" t="s">
        <v>519</v>
      </c>
      <c r="K89" s="6" t="s">
        <v>520</v>
      </c>
      <c r="L89" s="6" t="s">
        <v>521</v>
      </c>
    </row>
    <row r="90" spans="1:12">
      <c r="A90" s="6" t="s">
        <v>161</v>
      </c>
      <c r="B90" s="13">
        <v>40267</v>
      </c>
      <c r="C90" s="11" t="s">
        <v>207</v>
      </c>
      <c r="D90" s="11" t="s">
        <v>1847</v>
      </c>
      <c r="G90" s="6" t="s">
        <v>522</v>
      </c>
      <c r="H90" s="6" t="s">
        <v>16</v>
      </c>
      <c r="I90" s="6" t="s">
        <v>16</v>
      </c>
      <c r="J90" s="6" t="s">
        <v>522</v>
      </c>
      <c r="K90" s="6" t="s">
        <v>523</v>
      </c>
      <c r="L90" s="6" t="s">
        <v>524</v>
      </c>
    </row>
    <row r="91" spans="1:12">
      <c r="A91" s="6" t="s">
        <v>164</v>
      </c>
      <c r="B91" s="13">
        <v>40267</v>
      </c>
      <c r="C91" s="11" t="s">
        <v>20</v>
      </c>
      <c r="D91" s="11" t="s">
        <v>1865</v>
      </c>
      <c r="G91" s="6" t="s">
        <v>525</v>
      </c>
      <c r="H91" s="6" t="s">
        <v>16</v>
      </c>
      <c r="I91" s="6" t="s">
        <v>16</v>
      </c>
      <c r="J91" s="6" t="s">
        <v>525</v>
      </c>
      <c r="K91" s="6" t="s">
        <v>526</v>
      </c>
      <c r="L91" s="6" t="s">
        <v>527</v>
      </c>
    </row>
    <row r="92" spans="1:12">
      <c r="A92" s="6" t="s">
        <v>165</v>
      </c>
      <c r="B92" s="13">
        <v>40267</v>
      </c>
      <c r="C92" s="11" t="s">
        <v>93</v>
      </c>
      <c r="D92" s="11" t="s">
        <v>1801</v>
      </c>
      <c r="G92" s="6" t="s">
        <v>528</v>
      </c>
      <c r="H92" s="6" t="s">
        <v>16</v>
      </c>
      <c r="I92" s="6" t="s">
        <v>16</v>
      </c>
      <c r="J92" s="6" t="s">
        <v>528</v>
      </c>
      <c r="K92" s="6" t="s">
        <v>529</v>
      </c>
      <c r="L92" s="6" t="s">
        <v>530</v>
      </c>
    </row>
    <row r="93" spans="1:12">
      <c r="A93" s="6" t="s">
        <v>170</v>
      </c>
      <c r="B93" s="13">
        <v>40267</v>
      </c>
      <c r="C93" s="11" t="s">
        <v>231</v>
      </c>
      <c r="D93" s="11" t="s">
        <v>1829</v>
      </c>
      <c r="G93" s="6" t="s">
        <v>531</v>
      </c>
      <c r="H93" s="6" t="s">
        <v>16</v>
      </c>
      <c r="I93" s="6" t="s">
        <v>16</v>
      </c>
      <c r="J93" s="6" t="s">
        <v>531</v>
      </c>
      <c r="K93" s="6" t="s">
        <v>532</v>
      </c>
      <c r="L93" s="6" t="s">
        <v>533</v>
      </c>
    </row>
    <row r="94" spans="1:12">
      <c r="A94" s="6" t="s">
        <v>171</v>
      </c>
      <c r="B94" s="13">
        <v>40267</v>
      </c>
      <c r="C94" s="11" t="s">
        <v>310</v>
      </c>
      <c r="D94" s="11" t="s">
        <v>1818</v>
      </c>
      <c r="G94" s="6" t="s">
        <v>534</v>
      </c>
      <c r="H94" s="6" t="s">
        <v>16</v>
      </c>
      <c r="I94" s="6" t="s">
        <v>16</v>
      </c>
      <c r="J94" s="6" t="s">
        <v>534</v>
      </c>
      <c r="K94" s="6" t="s">
        <v>535</v>
      </c>
      <c r="L94" s="6" t="s">
        <v>536</v>
      </c>
    </row>
    <row r="95" spans="1:12">
      <c r="A95" s="6" t="s">
        <v>172</v>
      </c>
      <c r="B95" s="13">
        <v>40267</v>
      </c>
      <c r="C95" s="11" t="s">
        <v>51</v>
      </c>
      <c r="D95" s="11" t="s">
        <v>1814</v>
      </c>
      <c r="G95" s="6" t="s">
        <v>537</v>
      </c>
      <c r="H95" s="6" t="s">
        <v>16</v>
      </c>
      <c r="I95" s="6" t="s">
        <v>16</v>
      </c>
      <c r="J95" s="6" t="s">
        <v>537</v>
      </c>
      <c r="K95" s="6" t="s">
        <v>538</v>
      </c>
      <c r="L95" s="6" t="s">
        <v>539</v>
      </c>
    </row>
    <row r="96" spans="1:12">
      <c r="A96" s="6" t="s">
        <v>173</v>
      </c>
      <c r="B96" s="13">
        <v>40267</v>
      </c>
      <c r="C96" s="11" t="s">
        <v>51</v>
      </c>
      <c r="D96" s="11" t="s">
        <v>1814</v>
      </c>
      <c r="G96" s="6" t="s">
        <v>540</v>
      </c>
      <c r="H96" s="6" t="s">
        <v>16</v>
      </c>
      <c r="I96" s="6" t="s">
        <v>16</v>
      </c>
      <c r="J96" s="6" t="s">
        <v>540</v>
      </c>
      <c r="K96" s="6" t="s">
        <v>541</v>
      </c>
      <c r="L96" s="6" t="s">
        <v>542</v>
      </c>
    </row>
    <row r="97" spans="1:12">
      <c r="A97" s="6" t="s">
        <v>175</v>
      </c>
      <c r="B97" s="13">
        <v>40267</v>
      </c>
      <c r="C97" s="11" t="s">
        <v>255</v>
      </c>
      <c r="D97" s="11" t="s">
        <v>1876</v>
      </c>
      <c r="G97" s="6" t="s">
        <v>543</v>
      </c>
      <c r="H97" s="6" t="s">
        <v>16</v>
      </c>
      <c r="I97" s="6" t="s">
        <v>16</v>
      </c>
      <c r="J97" s="6" t="s">
        <v>543</v>
      </c>
      <c r="K97" s="6" t="s">
        <v>491</v>
      </c>
      <c r="L97" s="6" t="s">
        <v>544</v>
      </c>
    </row>
    <row r="98" spans="1:12">
      <c r="A98" s="6" t="s">
        <v>179</v>
      </c>
      <c r="B98" s="13">
        <v>40267</v>
      </c>
      <c r="C98" s="11" t="s">
        <v>255</v>
      </c>
      <c r="D98" s="11" t="s">
        <v>1876</v>
      </c>
      <c r="G98" s="6" t="s">
        <v>545</v>
      </c>
      <c r="H98" s="6" t="s">
        <v>16</v>
      </c>
      <c r="I98" s="6" t="s">
        <v>16</v>
      </c>
      <c r="J98" s="6" t="s">
        <v>545</v>
      </c>
      <c r="K98" s="6" t="s">
        <v>546</v>
      </c>
      <c r="L98" s="6" t="s">
        <v>547</v>
      </c>
    </row>
    <row r="99" spans="1:12">
      <c r="A99" s="6" t="s">
        <v>180</v>
      </c>
      <c r="B99" s="13">
        <v>40268</v>
      </c>
      <c r="C99" s="11" t="s">
        <v>548</v>
      </c>
      <c r="D99" s="11" t="s">
        <v>549</v>
      </c>
      <c r="G99" s="6" t="s">
        <v>550</v>
      </c>
      <c r="H99" s="6" t="s">
        <v>16</v>
      </c>
      <c r="I99" s="6" t="s">
        <v>16</v>
      </c>
      <c r="J99" s="6" t="s">
        <v>550</v>
      </c>
      <c r="K99" s="6" t="s">
        <v>156</v>
      </c>
      <c r="L99" s="6" t="s">
        <v>551</v>
      </c>
    </row>
    <row r="100" spans="1:12">
      <c r="A100" s="6" t="s">
        <v>181</v>
      </c>
      <c r="B100" s="13">
        <v>40268</v>
      </c>
      <c r="C100" s="11" t="s">
        <v>124</v>
      </c>
      <c r="D100" s="11" t="s">
        <v>1836</v>
      </c>
      <c r="G100" s="6" t="s">
        <v>552</v>
      </c>
      <c r="H100" s="6" t="s">
        <v>16</v>
      </c>
      <c r="I100" s="6" t="s">
        <v>16</v>
      </c>
      <c r="J100" s="6" t="s">
        <v>552</v>
      </c>
      <c r="K100" s="6" t="s">
        <v>553</v>
      </c>
      <c r="L100" s="6" t="s">
        <v>554</v>
      </c>
    </row>
    <row r="101" spans="1:12">
      <c r="A101" s="6" t="s">
        <v>182</v>
      </c>
      <c r="B101" s="13">
        <v>40269</v>
      </c>
      <c r="C101" s="11" t="s">
        <v>357</v>
      </c>
      <c r="D101" s="11" t="s">
        <v>1815</v>
      </c>
      <c r="G101" s="6" t="s">
        <v>555</v>
      </c>
      <c r="H101" s="6" t="s">
        <v>16</v>
      </c>
      <c r="I101" s="6" t="s">
        <v>16</v>
      </c>
      <c r="J101" s="6" t="s">
        <v>555</v>
      </c>
      <c r="K101" s="6" t="s">
        <v>16</v>
      </c>
      <c r="L101" s="6" t="s">
        <v>555</v>
      </c>
    </row>
    <row r="102" spans="1:12">
      <c r="A102" s="6" t="s">
        <v>184</v>
      </c>
      <c r="B102" s="13">
        <v>40269</v>
      </c>
      <c r="C102" s="11" t="s">
        <v>357</v>
      </c>
      <c r="D102" s="11" t="s">
        <v>1815</v>
      </c>
      <c r="G102" s="6" t="s">
        <v>556</v>
      </c>
      <c r="H102" s="6" t="s">
        <v>16</v>
      </c>
      <c r="I102" s="6" t="s">
        <v>16</v>
      </c>
      <c r="J102" s="6" t="s">
        <v>556</v>
      </c>
      <c r="K102" s="6" t="s">
        <v>557</v>
      </c>
      <c r="L102" s="6" t="s">
        <v>558</v>
      </c>
    </row>
    <row r="103" spans="1:12">
      <c r="A103" s="6" t="s">
        <v>185</v>
      </c>
      <c r="B103" s="13">
        <v>40281</v>
      </c>
      <c r="C103" s="11" t="s">
        <v>55</v>
      </c>
      <c r="D103" s="11" t="s">
        <v>1797</v>
      </c>
      <c r="G103" s="6" t="s">
        <v>559</v>
      </c>
      <c r="H103" s="6" t="s">
        <v>16</v>
      </c>
      <c r="I103" s="6" t="s">
        <v>16</v>
      </c>
      <c r="J103" s="6" t="s">
        <v>559</v>
      </c>
      <c r="K103" s="6" t="s">
        <v>560</v>
      </c>
      <c r="L103" s="6" t="s">
        <v>561</v>
      </c>
    </row>
    <row r="104" spans="1:12">
      <c r="A104" s="6" t="s">
        <v>186</v>
      </c>
      <c r="B104" s="13">
        <v>40282</v>
      </c>
      <c r="C104" s="11" t="s">
        <v>166</v>
      </c>
      <c r="D104" s="11" t="s">
        <v>1802</v>
      </c>
      <c r="G104" s="6" t="s">
        <v>562</v>
      </c>
      <c r="H104" s="6" t="s">
        <v>16</v>
      </c>
      <c r="I104" s="6" t="s">
        <v>16</v>
      </c>
      <c r="J104" s="6" t="s">
        <v>562</v>
      </c>
      <c r="K104" s="6" t="s">
        <v>563</v>
      </c>
      <c r="L104" s="6" t="s">
        <v>564</v>
      </c>
    </row>
    <row r="105" spans="1:12">
      <c r="A105" s="6" t="s">
        <v>187</v>
      </c>
      <c r="B105" s="13">
        <v>40296</v>
      </c>
      <c r="C105" s="11" t="s">
        <v>565</v>
      </c>
      <c r="D105" s="11" t="s">
        <v>566</v>
      </c>
      <c r="G105" s="6" t="s">
        <v>567</v>
      </c>
      <c r="H105" s="6" t="s">
        <v>16</v>
      </c>
      <c r="I105" s="6" t="s">
        <v>16</v>
      </c>
      <c r="J105" s="6" t="s">
        <v>567</v>
      </c>
      <c r="K105" s="6" t="s">
        <v>202</v>
      </c>
      <c r="L105" s="6" t="s">
        <v>568</v>
      </c>
    </row>
    <row r="106" spans="1:12">
      <c r="A106" s="6" t="s">
        <v>191</v>
      </c>
      <c r="B106" s="13">
        <v>40298</v>
      </c>
      <c r="C106" s="11" t="s">
        <v>20</v>
      </c>
      <c r="D106" s="11" t="s">
        <v>1865</v>
      </c>
      <c r="G106" s="6" t="s">
        <v>569</v>
      </c>
      <c r="H106" s="6" t="s">
        <v>16</v>
      </c>
      <c r="I106" s="6" t="s">
        <v>16</v>
      </c>
      <c r="J106" s="6" t="s">
        <v>569</v>
      </c>
      <c r="K106" s="6" t="s">
        <v>570</v>
      </c>
      <c r="L106" s="6" t="s">
        <v>571</v>
      </c>
    </row>
    <row r="107" spans="1:12">
      <c r="A107" s="6" t="s">
        <v>192</v>
      </c>
      <c r="B107" s="13">
        <v>40298</v>
      </c>
      <c r="C107" s="11" t="s">
        <v>310</v>
      </c>
      <c r="D107" s="11" t="s">
        <v>1818</v>
      </c>
      <c r="G107" s="6" t="s">
        <v>572</v>
      </c>
      <c r="H107" s="6" t="s">
        <v>16</v>
      </c>
      <c r="I107" s="6" t="s">
        <v>16</v>
      </c>
      <c r="J107" s="6" t="s">
        <v>572</v>
      </c>
      <c r="K107" s="6" t="s">
        <v>573</v>
      </c>
      <c r="L107" s="6" t="s">
        <v>574</v>
      </c>
    </row>
    <row r="108" spans="1:12">
      <c r="A108" s="6" t="s">
        <v>193</v>
      </c>
      <c r="B108" s="13">
        <v>40298</v>
      </c>
      <c r="C108" s="11" t="s">
        <v>153</v>
      </c>
      <c r="D108" s="11" t="s">
        <v>1798</v>
      </c>
      <c r="G108" s="6" t="s">
        <v>575</v>
      </c>
      <c r="H108" s="6" t="s">
        <v>16</v>
      </c>
      <c r="I108" s="6" t="s">
        <v>16</v>
      </c>
      <c r="J108" s="6" t="s">
        <v>575</v>
      </c>
      <c r="K108" s="6" t="s">
        <v>576</v>
      </c>
      <c r="L108" s="6" t="s">
        <v>577</v>
      </c>
    </row>
    <row r="109" spans="1:12">
      <c r="A109" s="6" t="s">
        <v>195</v>
      </c>
      <c r="B109" s="13">
        <v>40298</v>
      </c>
      <c r="C109" s="11" t="s">
        <v>357</v>
      </c>
      <c r="D109" s="11" t="s">
        <v>1815</v>
      </c>
      <c r="G109" s="6" t="s">
        <v>578</v>
      </c>
      <c r="H109" s="6" t="s">
        <v>16</v>
      </c>
      <c r="I109" s="6" t="s">
        <v>16</v>
      </c>
      <c r="J109" s="6" t="s">
        <v>578</v>
      </c>
      <c r="K109" s="6" t="s">
        <v>16</v>
      </c>
      <c r="L109" s="6" t="s">
        <v>578</v>
      </c>
    </row>
    <row r="110" spans="1:12">
      <c r="A110" s="6" t="s">
        <v>196</v>
      </c>
      <c r="B110" s="13">
        <v>40298</v>
      </c>
      <c r="C110" s="11" t="s">
        <v>15</v>
      </c>
      <c r="D110" s="11" t="s">
        <v>1824</v>
      </c>
      <c r="G110" s="6" t="s">
        <v>579</v>
      </c>
      <c r="H110" s="6" t="s">
        <v>16</v>
      </c>
      <c r="I110" s="6" t="s">
        <v>16</v>
      </c>
      <c r="J110" s="6" t="s">
        <v>579</v>
      </c>
      <c r="K110" s="6" t="s">
        <v>580</v>
      </c>
      <c r="L110" s="6" t="s">
        <v>581</v>
      </c>
    </row>
    <row r="111" spans="1:12">
      <c r="A111" s="6" t="s">
        <v>197</v>
      </c>
      <c r="B111" s="13">
        <v>40298</v>
      </c>
      <c r="C111" s="11" t="s">
        <v>51</v>
      </c>
      <c r="D111" s="11" t="s">
        <v>1814</v>
      </c>
      <c r="G111" s="6" t="s">
        <v>582</v>
      </c>
      <c r="H111" s="6" t="s">
        <v>16</v>
      </c>
      <c r="I111" s="6" t="s">
        <v>16</v>
      </c>
      <c r="J111" s="6" t="s">
        <v>582</v>
      </c>
      <c r="K111" s="6" t="s">
        <v>583</v>
      </c>
      <c r="L111" s="6" t="s">
        <v>584</v>
      </c>
    </row>
    <row r="112" spans="1:12">
      <c r="A112" s="6" t="s">
        <v>199</v>
      </c>
      <c r="B112" s="13">
        <v>40298</v>
      </c>
      <c r="C112" s="11" t="s">
        <v>31</v>
      </c>
      <c r="D112" s="11" t="s">
        <v>1819</v>
      </c>
      <c r="G112" s="6" t="s">
        <v>585</v>
      </c>
      <c r="H112" s="6" t="s">
        <v>16</v>
      </c>
      <c r="I112" s="6" t="s">
        <v>16</v>
      </c>
      <c r="J112" s="6" t="s">
        <v>585</v>
      </c>
      <c r="K112" s="6" t="s">
        <v>586</v>
      </c>
      <c r="L112" s="6" t="s">
        <v>587</v>
      </c>
    </row>
    <row r="113" spans="1:12">
      <c r="A113" s="6" t="s">
        <v>204</v>
      </c>
      <c r="B113" s="13">
        <v>40298</v>
      </c>
      <c r="C113" s="11" t="s">
        <v>29</v>
      </c>
      <c r="D113" s="11" t="s">
        <v>1838</v>
      </c>
      <c r="G113" s="6" t="s">
        <v>588</v>
      </c>
      <c r="H113" s="6" t="s">
        <v>16</v>
      </c>
      <c r="I113" s="6" t="s">
        <v>16</v>
      </c>
      <c r="J113" s="6" t="s">
        <v>588</v>
      </c>
      <c r="K113" s="6" t="s">
        <v>589</v>
      </c>
      <c r="L113" s="6" t="s">
        <v>590</v>
      </c>
    </row>
    <row r="114" spans="1:12">
      <c r="A114" s="6" t="s">
        <v>591</v>
      </c>
      <c r="B114" s="13">
        <v>40298</v>
      </c>
      <c r="C114" s="11" t="s">
        <v>357</v>
      </c>
      <c r="D114" s="11" t="s">
        <v>1815</v>
      </c>
      <c r="G114" s="6" t="s">
        <v>592</v>
      </c>
      <c r="H114" s="6" t="s">
        <v>16</v>
      </c>
      <c r="I114" s="6" t="s">
        <v>16</v>
      </c>
      <c r="J114" s="6" t="s">
        <v>592</v>
      </c>
      <c r="K114" s="6" t="s">
        <v>593</v>
      </c>
      <c r="L114" s="6" t="s">
        <v>594</v>
      </c>
    </row>
    <row r="115" spans="1:12">
      <c r="A115" s="6" t="s">
        <v>206</v>
      </c>
      <c r="B115" s="13">
        <v>40298</v>
      </c>
      <c r="C115" s="11" t="s">
        <v>475</v>
      </c>
      <c r="D115" s="11" t="s">
        <v>1837</v>
      </c>
      <c r="G115" s="6" t="s">
        <v>476</v>
      </c>
      <c r="H115" s="6" t="s">
        <v>16</v>
      </c>
      <c r="I115" s="6" t="s">
        <v>16</v>
      </c>
      <c r="J115" s="6" t="s">
        <v>476</v>
      </c>
      <c r="K115" s="6" t="s">
        <v>477</v>
      </c>
      <c r="L115" s="6" t="s">
        <v>478</v>
      </c>
    </row>
    <row r="116" spans="1:12">
      <c r="A116" s="6" t="s">
        <v>208</v>
      </c>
      <c r="B116" s="13">
        <v>40298</v>
      </c>
      <c r="C116" s="11" t="s">
        <v>108</v>
      </c>
      <c r="D116" s="11" t="s">
        <v>1845</v>
      </c>
      <c r="G116" s="6" t="s">
        <v>595</v>
      </c>
      <c r="H116" s="6" t="s">
        <v>16</v>
      </c>
      <c r="I116" s="6" t="s">
        <v>16</v>
      </c>
      <c r="J116" s="6" t="s">
        <v>595</v>
      </c>
      <c r="K116" s="6" t="s">
        <v>79</v>
      </c>
      <c r="L116" s="6" t="s">
        <v>596</v>
      </c>
    </row>
    <row r="117" spans="1:12">
      <c r="A117" s="6" t="s">
        <v>210</v>
      </c>
      <c r="B117" s="13">
        <v>40298</v>
      </c>
      <c r="C117" s="11" t="s">
        <v>231</v>
      </c>
      <c r="D117" s="11" t="s">
        <v>1829</v>
      </c>
      <c r="G117" s="6" t="s">
        <v>597</v>
      </c>
      <c r="H117" s="6" t="s">
        <v>16</v>
      </c>
      <c r="I117" s="6" t="s">
        <v>16</v>
      </c>
      <c r="J117" s="6" t="s">
        <v>597</v>
      </c>
      <c r="K117" s="6" t="s">
        <v>598</v>
      </c>
      <c r="L117" s="6" t="s">
        <v>599</v>
      </c>
    </row>
    <row r="118" spans="1:12">
      <c r="A118" s="6" t="s">
        <v>211</v>
      </c>
      <c r="B118" s="13">
        <v>40298</v>
      </c>
      <c r="C118" s="11" t="s">
        <v>35</v>
      </c>
      <c r="D118" s="11" t="s">
        <v>1835</v>
      </c>
      <c r="G118" s="6" t="s">
        <v>600</v>
      </c>
      <c r="H118" s="6" t="s">
        <v>16</v>
      </c>
      <c r="I118" s="6" t="s">
        <v>16</v>
      </c>
      <c r="J118" s="6" t="s">
        <v>600</v>
      </c>
      <c r="K118" s="6" t="s">
        <v>601</v>
      </c>
      <c r="L118" s="6" t="s">
        <v>602</v>
      </c>
    </row>
    <row r="119" spans="1:12">
      <c r="A119" s="6" t="s">
        <v>212</v>
      </c>
      <c r="B119" s="13">
        <v>40298</v>
      </c>
      <c r="C119" s="11" t="s">
        <v>124</v>
      </c>
      <c r="D119" s="11" t="s">
        <v>1836</v>
      </c>
      <c r="G119" s="6" t="s">
        <v>603</v>
      </c>
      <c r="H119" s="6" t="s">
        <v>16</v>
      </c>
      <c r="I119" s="6" t="s">
        <v>16</v>
      </c>
      <c r="J119" s="6" t="s">
        <v>603</v>
      </c>
      <c r="K119" s="6" t="s">
        <v>604</v>
      </c>
      <c r="L119" s="6" t="s">
        <v>605</v>
      </c>
    </row>
    <row r="120" spans="1:12">
      <c r="A120" s="6" t="s">
        <v>215</v>
      </c>
      <c r="B120" s="13">
        <v>40298</v>
      </c>
      <c r="C120" s="11" t="s">
        <v>24</v>
      </c>
      <c r="D120" s="11" t="s">
        <v>1886</v>
      </c>
      <c r="G120" s="6" t="s">
        <v>606</v>
      </c>
      <c r="H120" s="6" t="s">
        <v>16</v>
      </c>
      <c r="I120" s="6" t="s">
        <v>16</v>
      </c>
      <c r="J120" s="6" t="s">
        <v>606</v>
      </c>
      <c r="K120" s="6" t="s">
        <v>607</v>
      </c>
      <c r="L120" s="6" t="s">
        <v>608</v>
      </c>
    </row>
    <row r="121" spans="1:12">
      <c r="A121" s="6" t="s">
        <v>217</v>
      </c>
      <c r="B121" s="13">
        <v>40298</v>
      </c>
      <c r="C121" s="11" t="s">
        <v>158</v>
      </c>
      <c r="D121" s="11" t="s">
        <v>1811</v>
      </c>
      <c r="G121" s="6" t="s">
        <v>609</v>
      </c>
      <c r="H121" s="6" t="s">
        <v>16</v>
      </c>
      <c r="I121" s="6" t="s">
        <v>16</v>
      </c>
      <c r="J121" s="6" t="s">
        <v>609</v>
      </c>
      <c r="K121" s="6" t="s">
        <v>610</v>
      </c>
      <c r="L121" s="6" t="s">
        <v>611</v>
      </c>
    </row>
    <row r="122" spans="1:12">
      <c r="A122" s="6" t="s">
        <v>218</v>
      </c>
      <c r="B122" s="13">
        <v>40298</v>
      </c>
      <c r="C122" s="11" t="s">
        <v>317</v>
      </c>
      <c r="D122" s="11" t="s">
        <v>1820</v>
      </c>
      <c r="G122" s="6" t="s">
        <v>612</v>
      </c>
      <c r="H122" s="6" t="s">
        <v>16</v>
      </c>
      <c r="I122" s="6" t="s">
        <v>16</v>
      </c>
      <c r="J122" s="6" t="s">
        <v>612</v>
      </c>
      <c r="K122" s="6" t="s">
        <v>613</v>
      </c>
      <c r="L122" s="6" t="s">
        <v>614</v>
      </c>
    </row>
    <row r="123" spans="1:12">
      <c r="A123" s="6" t="s">
        <v>219</v>
      </c>
      <c r="B123" s="13">
        <v>40302</v>
      </c>
      <c r="C123" s="11" t="s">
        <v>43</v>
      </c>
      <c r="D123" s="11" t="s">
        <v>1816</v>
      </c>
      <c r="G123" s="6" t="s">
        <v>615</v>
      </c>
      <c r="H123" s="6" t="s">
        <v>16</v>
      </c>
      <c r="I123" s="6" t="s">
        <v>16</v>
      </c>
      <c r="J123" s="6" t="s">
        <v>615</v>
      </c>
      <c r="K123" s="6" t="s">
        <v>616</v>
      </c>
      <c r="L123" s="6" t="s">
        <v>617</v>
      </c>
    </row>
    <row r="124" spans="1:12">
      <c r="A124" s="6" t="s">
        <v>220</v>
      </c>
      <c r="B124" s="13">
        <v>40298</v>
      </c>
      <c r="C124" s="11" t="s">
        <v>207</v>
      </c>
      <c r="D124" s="11" t="s">
        <v>1847</v>
      </c>
      <c r="G124" s="6" t="s">
        <v>618</v>
      </c>
      <c r="H124" s="6" t="s">
        <v>16</v>
      </c>
      <c r="I124" s="6" t="s">
        <v>16</v>
      </c>
      <c r="J124" s="6" t="s">
        <v>618</v>
      </c>
      <c r="K124" s="6" t="s">
        <v>619</v>
      </c>
      <c r="L124" s="6" t="s">
        <v>620</v>
      </c>
    </row>
    <row r="125" spans="1:12">
      <c r="A125" s="6" t="s">
        <v>221</v>
      </c>
      <c r="B125" s="13">
        <v>40302</v>
      </c>
      <c r="C125" s="11" t="s">
        <v>410</v>
      </c>
      <c r="D125" s="11" t="s">
        <v>1827</v>
      </c>
      <c r="G125" s="6" t="s">
        <v>621</v>
      </c>
      <c r="H125" s="6" t="s">
        <v>16</v>
      </c>
      <c r="I125" s="6" t="s">
        <v>16</v>
      </c>
      <c r="J125" s="6" t="s">
        <v>621</v>
      </c>
      <c r="K125" s="6" t="s">
        <v>622</v>
      </c>
      <c r="L125" s="6" t="s">
        <v>623</v>
      </c>
    </row>
    <row r="126" spans="1:12">
      <c r="A126" s="6" t="s">
        <v>222</v>
      </c>
      <c r="B126" s="13">
        <v>40302</v>
      </c>
      <c r="C126" s="11" t="s">
        <v>69</v>
      </c>
      <c r="D126" s="11" t="s">
        <v>1846</v>
      </c>
      <c r="G126" s="6" t="s">
        <v>624</v>
      </c>
      <c r="H126" s="6" t="s">
        <v>16</v>
      </c>
      <c r="I126" s="6" t="s">
        <v>16</v>
      </c>
      <c r="J126" s="6" t="s">
        <v>624</v>
      </c>
      <c r="K126" s="6" t="s">
        <v>625</v>
      </c>
      <c r="L126" s="6" t="s">
        <v>626</v>
      </c>
    </row>
    <row r="127" spans="1:12">
      <c r="A127" s="6" t="s">
        <v>223</v>
      </c>
      <c r="B127" s="13">
        <v>40302</v>
      </c>
      <c r="C127" s="11" t="s">
        <v>403</v>
      </c>
      <c r="D127" s="11" t="s">
        <v>1842</v>
      </c>
      <c r="G127" s="6" t="s">
        <v>627</v>
      </c>
      <c r="H127" s="6" t="s">
        <v>16</v>
      </c>
      <c r="I127" s="6" t="s">
        <v>16</v>
      </c>
      <c r="J127" s="6" t="s">
        <v>627</v>
      </c>
      <c r="K127" s="6" t="s">
        <v>487</v>
      </c>
      <c r="L127" s="6" t="s">
        <v>628</v>
      </c>
    </row>
    <row r="128" spans="1:12">
      <c r="A128" s="6" t="s">
        <v>224</v>
      </c>
      <c r="B128" s="13">
        <v>40302</v>
      </c>
      <c r="C128" s="11" t="s">
        <v>629</v>
      </c>
      <c r="D128" s="11" t="s">
        <v>1828</v>
      </c>
      <c r="G128" s="6" t="s">
        <v>630</v>
      </c>
      <c r="H128" s="6" t="s">
        <v>16</v>
      </c>
      <c r="I128" s="6" t="s">
        <v>16</v>
      </c>
      <c r="J128" s="6" t="s">
        <v>630</v>
      </c>
      <c r="K128" s="6" t="s">
        <v>631</v>
      </c>
      <c r="L128" s="6" t="s">
        <v>632</v>
      </c>
    </row>
    <row r="129" spans="1:12">
      <c r="A129" s="6" t="s">
        <v>225</v>
      </c>
      <c r="B129" s="13">
        <v>40302</v>
      </c>
      <c r="C129" s="11" t="s">
        <v>633</v>
      </c>
      <c r="D129" s="11" t="s">
        <v>1843</v>
      </c>
      <c r="G129" s="6" t="s">
        <v>634</v>
      </c>
      <c r="H129" s="6" t="s">
        <v>16</v>
      </c>
      <c r="I129" s="6" t="s">
        <v>16</v>
      </c>
      <c r="J129" s="6" t="s">
        <v>634</v>
      </c>
      <c r="K129" s="6" t="s">
        <v>635</v>
      </c>
      <c r="L129" s="6" t="s">
        <v>636</v>
      </c>
    </row>
    <row r="130" spans="1:12">
      <c r="A130" s="6" t="s">
        <v>226</v>
      </c>
      <c r="B130" s="13">
        <v>40303</v>
      </c>
      <c r="C130" s="11" t="s">
        <v>255</v>
      </c>
      <c r="D130" s="11" t="s">
        <v>1876</v>
      </c>
      <c r="G130" s="6" t="s">
        <v>637</v>
      </c>
      <c r="H130" s="6" t="s">
        <v>16</v>
      </c>
      <c r="I130" s="6" t="s">
        <v>16</v>
      </c>
      <c r="J130" s="6" t="s">
        <v>637</v>
      </c>
      <c r="K130" s="6" t="s">
        <v>638</v>
      </c>
      <c r="L130" s="6" t="s">
        <v>639</v>
      </c>
    </row>
    <row r="131" spans="1:12">
      <c r="A131" s="6" t="s">
        <v>227</v>
      </c>
      <c r="B131" s="13">
        <v>40303</v>
      </c>
      <c r="C131" s="11" t="s">
        <v>124</v>
      </c>
      <c r="D131" s="11" t="s">
        <v>1836</v>
      </c>
      <c r="G131" s="6" t="s">
        <v>640</v>
      </c>
      <c r="H131" s="6" t="s">
        <v>16</v>
      </c>
      <c r="I131" s="6" t="s">
        <v>16</v>
      </c>
      <c r="J131" s="6" t="s">
        <v>640</v>
      </c>
      <c r="K131" s="6" t="s">
        <v>641</v>
      </c>
      <c r="L131" s="6" t="s">
        <v>642</v>
      </c>
    </row>
    <row r="132" spans="1:12">
      <c r="A132" s="6" t="s">
        <v>228</v>
      </c>
      <c r="B132" s="13">
        <v>40304</v>
      </c>
      <c r="C132" s="11" t="s">
        <v>643</v>
      </c>
      <c r="D132" s="11" t="s">
        <v>1889</v>
      </c>
      <c r="G132" s="6" t="s">
        <v>644</v>
      </c>
      <c r="H132" s="6" t="s">
        <v>16</v>
      </c>
      <c r="I132" s="6" t="s">
        <v>16</v>
      </c>
      <c r="J132" s="6" t="s">
        <v>644</v>
      </c>
      <c r="K132" s="6" t="s">
        <v>645</v>
      </c>
      <c r="L132" s="6" t="s">
        <v>519</v>
      </c>
    </row>
    <row r="133" spans="1:12">
      <c r="A133" s="6" t="s">
        <v>229</v>
      </c>
      <c r="B133" s="13">
        <v>40310</v>
      </c>
      <c r="C133" s="11" t="s">
        <v>231</v>
      </c>
      <c r="D133" s="11" t="s">
        <v>1829</v>
      </c>
      <c r="G133" s="6" t="s">
        <v>531</v>
      </c>
      <c r="H133" s="6" t="s">
        <v>16</v>
      </c>
      <c r="I133" s="6" t="s">
        <v>16</v>
      </c>
      <c r="J133" s="6" t="s">
        <v>531</v>
      </c>
      <c r="K133" s="6" t="s">
        <v>532</v>
      </c>
      <c r="L133" s="6" t="s">
        <v>533</v>
      </c>
    </row>
    <row r="134" spans="1:12">
      <c r="A134" s="6" t="s">
        <v>230</v>
      </c>
      <c r="B134" s="13">
        <v>40310</v>
      </c>
      <c r="C134" s="11" t="s">
        <v>646</v>
      </c>
      <c r="D134" s="11" t="s">
        <v>1864</v>
      </c>
      <c r="G134" s="6" t="s">
        <v>647</v>
      </c>
      <c r="H134" s="6" t="s">
        <v>16</v>
      </c>
      <c r="I134" s="6" t="s">
        <v>16</v>
      </c>
      <c r="J134" s="6" t="s">
        <v>647</v>
      </c>
      <c r="K134" s="6" t="s">
        <v>648</v>
      </c>
      <c r="L134" s="6" t="s">
        <v>649</v>
      </c>
    </row>
    <row r="135" spans="1:12">
      <c r="A135" s="6" t="s">
        <v>232</v>
      </c>
      <c r="B135" s="13">
        <v>40312</v>
      </c>
      <c r="C135" s="11" t="s">
        <v>357</v>
      </c>
      <c r="D135" s="11" t="s">
        <v>1815</v>
      </c>
      <c r="G135" s="6" t="s">
        <v>650</v>
      </c>
      <c r="H135" s="6" t="s">
        <v>16</v>
      </c>
      <c r="I135" s="6" t="s">
        <v>16</v>
      </c>
      <c r="J135" s="6" t="s">
        <v>650</v>
      </c>
      <c r="K135" s="6" t="s">
        <v>16</v>
      </c>
      <c r="L135" s="6" t="s">
        <v>650</v>
      </c>
    </row>
    <row r="136" spans="1:12">
      <c r="A136" s="6" t="s">
        <v>233</v>
      </c>
      <c r="B136" s="13">
        <v>40312</v>
      </c>
      <c r="C136" s="11" t="s">
        <v>357</v>
      </c>
      <c r="D136" s="11" t="s">
        <v>1815</v>
      </c>
      <c r="G136" s="6" t="s">
        <v>438</v>
      </c>
      <c r="H136" s="6" t="s">
        <v>16</v>
      </c>
      <c r="I136" s="6" t="s">
        <v>16</v>
      </c>
      <c r="J136" s="6" t="s">
        <v>438</v>
      </c>
      <c r="K136" s="6" t="s">
        <v>651</v>
      </c>
      <c r="L136" s="6" t="s">
        <v>652</v>
      </c>
    </row>
    <row r="137" spans="1:12">
      <c r="A137" s="6" t="s">
        <v>234</v>
      </c>
      <c r="B137" s="13">
        <v>40312</v>
      </c>
      <c r="C137" s="11" t="s">
        <v>357</v>
      </c>
      <c r="D137" s="11" t="s">
        <v>1815</v>
      </c>
      <c r="G137" s="6" t="s">
        <v>653</v>
      </c>
      <c r="H137" s="6" t="s">
        <v>16</v>
      </c>
      <c r="I137" s="6" t="s">
        <v>16</v>
      </c>
      <c r="J137" s="6" t="s">
        <v>653</v>
      </c>
      <c r="K137" s="6" t="s">
        <v>16</v>
      </c>
      <c r="L137" s="6" t="s">
        <v>653</v>
      </c>
    </row>
    <row r="138" spans="1:12">
      <c r="A138" s="6" t="s">
        <v>235</v>
      </c>
      <c r="B138" s="13">
        <v>40312</v>
      </c>
      <c r="C138" s="11" t="s">
        <v>357</v>
      </c>
      <c r="D138" s="11" t="s">
        <v>1815</v>
      </c>
      <c r="G138" s="6" t="s">
        <v>654</v>
      </c>
      <c r="H138" s="6" t="s">
        <v>16</v>
      </c>
      <c r="I138" s="6" t="s">
        <v>16</v>
      </c>
      <c r="J138" s="6" t="s">
        <v>654</v>
      </c>
      <c r="K138" s="6" t="s">
        <v>16</v>
      </c>
      <c r="L138" s="6" t="s">
        <v>654</v>
      </c>
    </row>
    <row r="139" spans="1:12">
      <c r="A139" s="6" t="s">
        <v>237</v>
      </c>
      <c r="B139" s="13">
        <v>40313</v>
      </c>
      <c r="C139" s="11" t="s">
        <v>357</v>
      </c>
      <c r="D139" s="11" t="s">
        <v>1815</v>
      </c>
      <c r="G139" s="6" t="s">
        <v>655</v>
      </c>
      <c r="H139" s="6" t="s">
        <v>16</v>
      </c>
      <c r="I139" s="6" t="s">
        <v>16</v>
      </c>
      <c r="J139" s="6" t="s">
        <v>655</v>
      </c>
      <c r="K139" s="6" t="s">
        <v>16</v>
      </c>
      <c r="L139" s="6" t="s">
        <v>655</v>
      </c>
    </row>
    <row r="140" spans="1:12">
      <c r="A140" s="6" t="s">
        <v>239</v>
      </c>
      <c r="B140" s="13">
        <v>40313</v>
      </c>
      <c r="C140" s="11" t="s">
        <v>357</v>
      </c>
      <c r="D140" s="11" t="s">
        <v>1815</v>
      </c>
      <c r="G140" s="6" t="s">
        <v>578</v>
      </c>
      <c r="H140" s="6" t="s">
        <v>16</v>
      </c>
      <c r="I140" s="6" t="s">
        <v>16</v>
      </c>
      <c r="J140" s="6" t="s">
        <v>578</v>
      </c>
      <c r="K140" s="6" t="s">
        <v>201</v>
      </c>
      <c r="L140" s="6" t="s">
        <v>656</v>
      </c>
    </row>
    <row r="141" spans="1:12">
      <c r="A141" s="6" t="s">
        <v>240</v>
      </c>
      <c r="B141" s="13">
        <v>40318</v>
      </c>
      <c r="C141" s="11" t="s">
        <v>629</v>
      </c>
      <c r="D141" s="11" t="s">
        <v>1828</v>
      </c>
      <c r="G141" s="6" t="s">
        <v>657</v>
      </c>
      <c r="H141" s="6" t="s">
        <v>16</v>
      </c>
      <c r="I141" s="6" t="s">
        <v>16</v>
      </c>
      <c r="J141" s="6" t="s">
        <v>657</v>
      </c>
      <c r="K141" s="6" t="s">
        <v>130</v>
      </c>
      <c r="L141" s="6" t="s">
        <v>658</v>
      </c>
    </row>
    <row r="142" spans="1:12">
      <c r="A142" s="6" t="s">
        <v>241</v>
      </c>
      <c r="B142" s="13">
        <v>40323</v>
      </c>
      <c r="C142" s="11" t="s">
        <v>659</v>
      </c>
      <c r="D142" s="11" t="s">
        <v>1844</v>
      </c>
      <c r="G142" s="6" t="s">
        <v>660</v>
      </c>
      <c r="H142" s="6" t="s">
        <v>16</v>
      </c>
      <c r="I142" s="6" t="s">
        <v>16</v>
      </c>
      <c r="J142" s="6" t="s">
        <v>660</v>
      </c>
      <c r="K142" s="6" t="s">
        <v>661</v>
      </c>
      <c r="L142" s="6" t="s">
        <v>662</v>
      </c>
    </row>
    <row r="143" spans="1:12">
      <c r="A143" s="6" t="s">
        <v>242</v>
      </c>
      <c r="B143" s="13">
        <v>40325</v>
      </c>
      <c r="C143" s="11" t="s">
        <v>255</v>
      </c>
      <c r="D143" s="11" t="s">
        <v>1876</v>
      </c>
      <c r="G143" s="6" t="s">
        <v>663</v>
      </c>
      <c r="H143" s="6" t="s">
        <v>16</v>
      </c>
      <c r="I143" s="6" t="s">
        <v>16</v>
      </c>
      <c r="J143" s="6" t="s">
        <v>663</v>
      </c>
      <c r="K143" s="6" t="s">
        <v>664</v>
      </c>
      <c r="L143" s="6" t="s">
        <v>665</v>
      </c>
    </row>
    <row r="144" spans="1:12">
      <c r="A144" s="6" t="s">
        <v>246</v>
      </c>
      <c r="B144" s="13">
        <v>40330</v>
      </c>
      <c r="C144" s="11" t="s">
        <v>666</v>
      </c>
      <c r="D144" s="11" t="s">
        <v>1839</v>
      </c>
      <c r="G144" s="6" t="s">
        <v>176</v>
      </c>
      <c r="H144" s="6" t="s">
        <v>16</v>
      </c>
      <c r="I144" s="6" t="s">
        <v>16</v>
      </c>
      <c r="J144" s="6" t="s">
        <v>176</v>
      </c>
      <c r="K144" s="6" t="s">
        <v>177</v>
      </c>
      <c r="L144" s="6" t="s">
        <v>178</v>
      </c>
    </row>
    <row r="145" spans="1:12">
      <c r="A145" s="6" t="s">
        <v>247</v>
      </c>
      <c r="B145" s="13">
        <v>40330</v>
      </c>
      <c r="C145" s="11" t="s">
        <v>357</v>
      </c>
      <c r="D145" s="11" t="s">
        <v>1815</v>
      </c>
      <c r="G145" s="6" t="s">
        <v>667</v>
      </c>
      <c r="H145" s="6" t="s">
        <v>16</v>
      </c>
      <c r="I145" s="6" t="s">
        <v>16</v>
      </c>
      <c r="J145" s="6" t="s">
        <v>667</v>
      </c>
      <c r="K145" s="6" t="s">
        <v>668</v>
      </c>
      <c r="L145" s="6" t="s">
        <v>669</v>
      </c>
    </row>
    <row r="146" spans="1:12">
      <c r="A146" s="6" t="s">
        <v>248</v>
      </c>
      <c r="B146" s="13">
        <v>40330</v>
      </c>
      <c r="C146" s="11" t="s">
        <v>357</v>
      </c>
      <c r="D146" s="11" t="s">
        <v>1815</v>
      </c>
      <c r="G146" s="6" t="s">
        <v>670</v>
      </c>
      <c r="H146" s="6" t="s">
        <v>16</v>
      </c>
      <c r="I146" s="6" t="s">
        <v>16</v>
      </c>
      <c r="J146" s="6" t="s">
        <v>670</v>
      </c>
      <c r="K146" s="6" t="s">
        <v>250</v>
      </c>
      <c r="L146" s="6" t="s">
        <v>671</v>
      </c>
    </row>
    <row r="147" spans="1:12">
      <c r="A147" s="6" t="s">
        <v>249</v>
      </c>
      <c r="B147" s="13">
        <v>40330</v>
      </c>
      <c r="C147" s="11" t="s">
        <v>357</v>
      </c>
      <c r="D147" s="11" t="s">
        <v>1815</v>
      </c>
      <c r="G147" s="6" t="s">
        <v>672</v>
      </c>
      <c r="H147" s="6" t="s">
        <v>16</v>
      </c>
      <c r="I147" s="6" t="s">
        <v>16</v>
      </c>
      <c r="J147" s="6" t="s">
        <v>672</v>
      </c>
      <c r="K147" s="6" t="s">
        <v>673</v>
      </c>
      <c r="L147" s="6" t="s">
        <v>674</v>
      </c>
    </row>
    <row r="148" spans="1:12">
      <c r="A148" s="6" t="s">
        <v>252</v>
      </c>
      <c r="B148" s="13">
        <v>40332</v>
      </c>
      <c r="C148" s="11" t="s">
        <v>475</v>
      </c>
      <c r="D148" s="11" t="s">
        <v>1837</v>
      </c>
      <c r="G148" s="6" t="s">
        <v>476</v>
      </c>
      <c r="H148" s="6" t="s">
        <v>16</v>
      </c>
      <c r="I148" s="6" t="s">
        <v>16</v>
      </c>
      <c r="J148" s="6" t="s">
        <v>476</v>
      </c>
      <c r="K148" s="6" t="s">
        <v>477</v>
      </c>
      <c r="L148" s="6" t="s">
        <v>478</v>
      </c>
    </row>
    <row r="149" spans="1:12">
      <c r="A149" s="6" t="s">
        <v>253</v>
      </c>
      <c r="B149" s="13">
        <v>40332</v>
      </c>
      <c r="C149" s="11" t="s">
        <v>410</v>
      </c>
      <c r="D149" s="11" t="s">
        <v>1827</v>
      </c>
      <c r="G149" s="6" t="s">
        <v>675</v>
      </c>
      <c r="H149" s="6" t="s">
        <v>16</v>
      </c>
      <c r="I149" s="6" t="s">
        <v>16</v>
      </c>
      <c r="J149" s="6" t="s">
        <v>675</v>
      </c>
      <c r="K149" s="6" t="s">
        <v>676</v>
      </c>
      <c r="L149" s="6" t="s">
        <v>677</v>
      </c>
    </row>
    <row r="150" spans="1:12">
      <c r="A150" s="6" t="s">
        <v>254</v>
      </c>
      <c r="B150" s="13">
        <v>40332</v>
      </c>
      <c r="C150" s="11" t="s">
        <v>310</v>
      </c>
      <c r="D150" s="11" t="s">
        <v>1818</v>
      </c>
      <c r="G150" s="6" t="s">
        <v>678</v>
      </c>
      <c r="H150" s="6" t="s">
        <v>16</v>
      </c>
      <c r="I150" s="6" t="s">
        <v>16</v>
      </c>
      <c r="J150" s="6" t="s">
        <v>678</v>
      </c>
      <c r="K150" s="6" t="s">
        <v>679</v>
      </c>
      <c r="L150" s="6" t="s">
        <v>680</v>
      </c>
    </row>
    <row r="151" spans="1:12">
      <c r="A151" s="6" t="s">
        <v>256</v>
      </c>
      <c r="B151" s="13">
        <v>40332</v>
      </c>
      <c r="C151" s="11" t="s">
        <v>91</v>
      </c>
      <c r="D151" s="11" t="s">
        <v>291</v>
      </c>
      <c r="G151" s="6" t="s">
        <v>681</v>
      </c>
      <c r="H151" s="6" t="s">
        <v>16</v>
      </c>
      <c r="I151" s="6" t="s">
        <v>16</v>
      </c>
      <c r="J151" s="6" t="s">
        <v>681</v>
      </c>
      <c r="K151" s="6" t="s">
        <v>682</v>
      </c>
      <c r="L151" s="6" t="s">
        <v>683</v>
      </c>
    </row>
    <row r="152" spans="1:12">
      <c r="A152" s="6" t="s">
        <v>257</v>
      </c>
      <c r="B152" s="13">
        <v>40332</v>
      </c>
      <c r="C152" s="11" t="s">
        <v>158</v>
      </c>
      <c r="D152" s="11" t="s">
        <v>1811</v>
      </c>
      <c r="G152" s="6" t="s">
        <v>684</v>
      </c>
      <c r="H152" s="6" t="s">
        <v>16</v>
      </c>
      <c r="I152" s="6" t="s">
        <v>16</v>
      </c>
      <c r="J152" s="6" t="s">
        <v>684</v>
      </c>
      <c r="K152" s="6" t="s">
        <v>685</v>
      </c>
      <c r="L152" s="6" t="s">
        <v>686</v>
      </c>
    </row>
    <row r="153" spans="1:12">
      <c r="A153" s="6" t="s">
        <v>258</v>
      </c>
      <c r="B153" s="13">
        <v>40332</v>
      </c>
      <c r="C153" s="11" t="s">
        <v>69</v>
      </c>
      <c r="D153" s="11" t="s">
        <v>1846</v>
      </c>
      <c r="G153" s="6" t="s">
        <v>687</v>
      </c>
      <c r="H153" s="6" t="s">
        <v>16</v>
      </c>
      <c r="I153" s="6" t="s">
        <v>16</v>
      </c>
      <c r="J153" s="6" t="s">
        <v>687</v>
      </c>
      <c r="K153" s="6" t="s">
        <v>688</v>
      </c>
      <c r="L153" s="6" t="s">
        <v>689</v>
      </c>
    </row>
    <row r="154" spans="1:12">
      <c r="A154" s="6" t="s">
        <v>259</v>
      </c>
      <c r="B154" s="13">
        <v>40332</v>
      </c>
      <c r="C154" s="11" t="s">
        <v>108</v>
      </c>
      <c r="D154" s="11" t="s">
        <v>1845</v>
      </c>
      <c r="G154" s="6" t="s">
        <v>690</v>
      </c>
      <c r="H154" s="6" t="s">
        <v>16</v>
      </c>
      <c r="I154" s="6" t="s">
        <v>16</v>
      </c>
      <c r="J154" s="6" t="s">
        <v>690</v>
      </c>
      <c r="K154" s="6" t="s">
        <v>691</v>
      </c>
      <c r="L154" s="6" t="s">
        <v>692</v>
      </c>
    </row>
    <row r="155" spans="1:12">
      <c r="A155" s="6" t="s">
        <v>261</v>
      </c>
      <c r="B155" s="13">
        <v>40332</v>
      </c>
      <c r="C155" s="11" t="s">
        <v>20</v>
      </c>
      <c r="D155" s="11" t="s">
        <v>1865</v>
      </c>
      <c r="G155" s="6" t="s">
        <v>370</v>
      </c>
      <c r="H155" s="6" t="s">
        <v>16</v>
      </c>
      <c r="I155" s="6" t="s">
        <v>16</v>
      </c>
      <c r="J155" s="6" t="s">
        <v>370</v>
      </c>
      <c r="K155" s="6" t="s">
        <v>371</v>
      </c>
      <c r="L155" s="6" t="s">
        <v>372</v>
      </c>
    </row>
    <row r="156" spans="1:12">
      <c r="A156" s="6" t="s">
        <v>262</v>
      </c>
      <c r="B156" s="13">
        <v>40332</v>
      </c>
      <c r="C156" s="11" t="s">
        <v>15</v>
      </c>
      <c r="D156" s="11" t="s">
        <v>1824</v>
      </c>
      <c r="G156" s="6" t="s">
        <v>693</v>
      </c>
      <c r="H156" s="6" t="s">
        <v>16</v>
      </c>
      <c r="I156" s="6" t="s">
        <v>16</v>
      </c>
      <c r="J156" s="6" t="s">
        <v>693</v>
      </c>
      <c r="K156" s="6" t="s">
        <v>694</v>
      </c>
      <c r="L156" s="6" t="s">
        <v>695</v>
      </c>
    </row>
    <row r="157" spans="1:12">
      <c r="A157" s="6" t="s">
        <v>263</v>
      </c>
      <c r="B157" s="13">
        <v>40332</v>
      </c>
      <c r="C157" s="11" t="s">
        <v>15</v>
      </c>
      <c r="D157" s="11" t="s">
        <v>1824</v>
      </c>
      <c r="G157" s="6" t="s">
        <v>696</v>
      </c>
      <c r="H157" s="6" t="s">
        <v>16</v>
      </c>
      <c r="I157" s="6" t="s">
        <v>16</v>
      </c>
      <c r="J157" s="6" t="s">
        <v>696</v>
      </c>
      <c r="K157" s="6" t="s">
        <v>697</v>
      </c>
      <c r="L157" s="6" t="s">
        <v>698</v>
      </c>
    </row>
    <row r="158" spans="1:12">
      <c r="A158" s="6" t="s">
        <v>699</v>
      </c>
      <c r="B158" s="13">
        <v>40332</v>
      </c>
      <c r="C158" s="11" t="s">
        <v>35</v>
      </c>
      <c r="D158" s="11" t="s">
        <v>1835</v>
      </c>
      <c r="G158" s="6" t="s">
        <v>700</v>
      </c>
      <c r="H158" s="6" t="s">
        <v>16</v>
      </c>
      <c r="I158" s="6" t="s">
        <v>16</v>
      </c>
      <c r="J158" s="6" t="s">
        <v>700</v>
      </c>
      <c r="K158" s="6" t="s">
        <v>701</v>
      </c>
      <c r="L158" s="6" t="s">
        <v>702</v>
      </c>
    </row>
    <row r="159" spans="1:12">
      <c r="A159" s="6" t="s">
        <v>703</v>
      </c>
      <c r="B159" s="13">
        <v>40332</v>
      </c>
      <c r="C159" s="11" t="s">
        <v>124</v>
      </c>
      <c r="D159" s="11" t="s">
        <v>1836</v>
      </c>
      <c r="G159" s="6" t="s">
        <v>704</v>
      </c>
      <c r="H159" s="6" t="s">
        <v>16</v>
      </c>
      <c r="I159" s="6" t="s">
        <v>16</v>
      </c>
      <c r="J159" s="6" t="s">
        <v>704</v>
      </c>
      <c r="K159" s="6" t="s">
        <v>705</v>
      </c>
      <c r="L159" s="6" t="s">
        <v>706</v>
      </c>
    </row>
    <row r="160" spans="1:12">
      <c r="A160" s="6" t="s">
        <v>707</v>
      </c>
      <c r="B160" s="13">
        <v>40332</v>
      </c>
      <c r="C160" s="11" t="s">
        <v>24</v>
      </c>
      <c r="D160" s="11" t="s">
        <v>1886</v>
      </c>
      <c r="G160" s="6" t="s">
        <v>708</v>
      </c>
      <c r="H160" s="6" t="s">
        <v>16</v>
      </c>
      <c r="I160" s="6" t="s">
        <v>16</v>
      </c>
      <c r="J160" s="6" t="s">
        <v>708</v>
      </c>
      <c r="K160" s="6" t="s">
        <v>709</v>
      </c>
      <c r="L160" s="6" t="s">
        <v>710</v>
      </c>
    </row>
    <row r="161" spans="1:12">
      <c r="A161" s="6" t="s">
        <v>711</v>
      </c>
      <c r="B161" s="13">
        <v>40332</v>
      </c>
      <c r="C161" s="11" t="s">
        <v>207</v>
      </c>
      <c r="D161" s="11" t="s">
        <v>1847</v>
      </c>
      <c r="G161" s="6" t="s">
        <v>712</v>
      </c>
      <c r="H161" s="6" t="s">
        <v>16</v>
      </c>
      <c r="I161" s="6" t="s">
        <v>16</v>
      </c>
      <c r="J161" s="6" t="s">
        <v>712</v>
      </c>
      <c r="K161" s="6" t="s">
        <v>713</v>
      </c>
      <c r="L161" s="6" t="s">
        <v>714</v>
      </c>
    </row>
    <row r="162" spans="1:12">
      <c r="A162" s="6" t="s">
        <v>715</v>
      </c>
      <c r="B162" s="13">
        <v>40332</v>
      </c>
      <c r="C162" s="11" t="s">
        <v>31</v>
      </c>
      <c r="D162" s="11" t="s">
        <v>1819</v>
      </c>
      <c r="G162" s="6" t="s">
        <v>716</v>
      </c>
      <c r="H162" s="6" t="s">
        <v>16</v>
      </c>
      <c r="I162" s="6" t="s">
        <v>16</v>
      </c>
      <c r="J162" s="6" t="s">
        <v>716</v>
      </c>
      <c r="K162" s="6" t="s">
        <v>717</v>
      </c>
      <c r="L162" s="6" t="s">
        <v>718</v>
      </c>
    </row>
    <row r="163" spans="1:12">
      <c r="A163" s="6" t="s">
        <v>719</v>
      </c>
      <c r="B163" s="13">
        <v>40332</v>
      </c>
      <c r="C163" s="11" t="s">
        <v>633</v>
      </c>
      <c r="D163" s="11" t="s">
        <v>1843</v>
      </c>
      <c r="G163" s="6" t="s">
        <v>720</v>
      </c>
      <c r="H163" s="6" t="s">
        <v>16</v>
      </c>
      <c r="I163" s="6" t="s">
        <v>16</v>
      </c>
      <c r="J163" s="6" t="s">
        <v>720</v>
      </c>
      <c r="K163" s="6" t="s">
        <v>721</v>
      </c>
      <c r="L163" s="6" t="s">
        <v>722</v>
      </c>
    </row>
    <row r="164" spans="1:12">
      <c r="A164" s="6" t="s">
        <v>723</v>
      </c>
      <c r="B164" s="13">
        <v>40332</v>
      </c>
      <c r="C164" s="11" t="s">
        <v>55</v>
      </c>
      <c r="D164" s="11" t="s">
        <v>1797</v>
      </c>
      <c r="G164" s="6" t="s">
        <v>724</v>
      </c>
      <c r="H164" s="6" t="s">
        <v>16</v>
      </c>
      <c r="I164" s="6" t="s">
        <v>16</v>
      </c>
      <c r="J164" s="6" t="s">
        <v>724</v>
      </c>
      <c r="K164" s="6" t="s">
        <v>725</v>
      </c>
      <c r="L164" s="6" t="s">
        <v>726</v>
      </c>
    </row>
    <row r="165" spans="1:12">
      <c r="A165" s="6" t="s">
        <v>727</v>
      </c>
      <c r="B165" s="13">
        <v>40332</v>
      </c>
      <c r="C165" s="11" t="s">
        <v>728</v>
      </c>
      <c r="D165" s="11" t="s">
        <v>1803</v>
      </c>
      <c r="G165" s="6" t="s">
        <v>729</v>
      </c>
      <c r="H165" s="6" t="s">
        <v>16</v>
      </c>
      <c r="I165" s="6" t="s">
        <v>16</v>
      </c>
      <c r="J165" s="6" t="s">
        <v>729</v>
      </c>
      <c r="K165" s="6" t="s">
        <v>88</v>
      </c>
      <c r="L165" s="6" t="s">
        <v>730</v>
      </c>
    </row>
    <row r="166" spans="1:12">
      <c r="A166" s="6" t="s">
        <v>731</v>
      </c>
      <c r="B166" s="13">
        <v>40332</v>
      </c>
      <c r="C166" s="11" t="s">
        <v>153</v>
      </c>
      <c r="D166" s="11" t="s">
        <v>1798</v>
      </c>
      <c r="G166" s="6" t="s">
        <v>16</v>
      </c>
      <c r="H166" s="6" t="s">
        <v>16</v>
      </c>
      <c r="I166" s="6" t="s">
        <v>16</v>
      </c>
      <c r="J166" s="6" t="s">
        <v>16</v>
      </c>
      <c r="K166" s="6" t="s">
        <v>16</v>
      </c>
      <c r="L166" s="6" t="s">
        <v>16</v>
      </c>
    </row>
    <row r="167" spans="1:12">
      <c r="A167" s="6" t="s">
        <v>732</v>
      </c>
      <c r="B167" s="13">
        <v>40332</v>
      </c>
      <c r="C167" s="11" t="s">
        <v>733</v>
      </c>
      <c r="D167" s="11" t="s">
        <v>1848</v>
      </c>
      <c r="G167" s="6" t="s">
        <v>734</v>
      </c>
      <c r="H167" s="6" t="s">
        <v>16</v>
      </c>
      <c r="I167" s="6" t="s">
        <v>16</v>
      </c>
      <c r="J167" s="6" t="s">
        <v>734</v>
      </c>
      <c r="K167" s="6" t="s">
        <v>735</v>
      </c>
      <c r="L167" s="6" t="s">
        <v>736</v>
      </c>
    </row>
    <row r="168" spans="1:12">
      <c r="A168" s="6" t="s">
        <v>737</v>
      </c>
      <c r="B168" s="13">
        <v>40332</v>
      </c>
      <c r="C168" s="11" t="s">
        <v>738</v>
      </c>
      <c r="D168" s="11" t="s">
        <v>1850</v>
      </c>
      <c r="G168" s="6" t="s">
        <v>739</v>
      </c>
      <c r="H168" s="6" t="s">
        <v>16</v>
      </c>
      <c r="I168" s="6" t="s">
        <v>16</v>
      </c>
      <c r="J168" s="6" t="s">
        <v>739</v>
      </c>
      <c r="K168" s="6" t="s">
        <v>740</v>
      </c>
      <c r="L168" s="6" t="s">
        <v>741</v>
      </c>
    </row>
    <row r="169" spans="1:12">
      <c r="A169" s="6" t="s">
        <v>742</v>
      </c>
      <c r="B169" s="13">
        <v>40333</v>
      </c>
      <c r="C169" s="11" t="s">
        <v>460</v>
      </c>
      <c r="D169" s="11" t="s">
        <v>1831</v>
      </c>
      <c r="G169" s="6" t="s">
        <v>743</v>
      </c>
      <c r="H169" s="6" t="s">
        <v>16</v>
      </c>
      <c r="I169" s="6" t="s">
        <v>16</v>
      </c>
      <c r="J169" s="6" t="s">
        <v>743</v>
      </c>
      <c r="K169" s="6" t="s">
        <v>744</v>
      </c>
      <c r="L169" s="6" t="s">
        <v>461</v>
      </c>
    </row>
    <row r="170" spans="1:12">
      <c r="A170" s="6" t="s">
        <v>745</v>
      </c>
      <c r="B170" s="13">
        <v>40339</v>
      </c>
      <c r="C170" s="11" t="s">
        <v>746</v>
      </c>
      <c r="D170" s="11" t="s">
        <v>1822</v>
      </c>
      <c r="G170" s="6" t="s">
        <v>747</v>
      </c>
      <c r="H170" s="6" t="s">
        <v>16</v>
      </c>
      <c r="I170" s="6" t="s">
        <v>16</v>
      </c>
      <c r="J170" s="6" t="s">
        <v>747</v>
      </c>
      <c r="K170" s="6" t="s">
        <v>21</v>
      </c>
      <c r="L170" s="6" t="s">
        <v>110</v>
      </c>
    </row>
    <row r="171" spans="1:12">
      <c r="A171" s="6" t="s">
        <v>748</v>
      </c>
      <c r="B171" s="13">
        <v>40339</v>
      </c>
      <c r="C171" s="11" t="s">
        <v>666</v>
      </c>
      <c r="D171" s="11" t="s">
        <v>1839</v>
      </c>
      <c r="G171" s="6" t="s">
        <v>749</v>
      </c>
      <c r="H171" s="6" t="s">
        <v>16</v>
      </c>
      <c r="I171" s="6" t="s">
        <v>16</v>
      </c>
      <c r="J171" s="6" t="s">
        <v>749</v>
      </c>
      <c r="K171" s="6" t="s">
        <v>682</v>
      </c>
      <c r="L171" s="6" t="s">
        <v>750</v>
      </c>
    </row>
    <row r="172" spans="1:12">
      <c r="A172" s="6" t="s">
        <v>751</v>
      </c>
      <c r="B172" s="13">
        <v>40339</v>
      </c>
      <c r="C172" s="11" t="s">
        <v>752</v>
      </c>
      <c r="D172" s="11" t="s">
        <v>753</v>
      </c>
      <c r="G172" s="6" t="s">
        <v>754</v>
      </c>
      <c r="H172" s="6" t="s">
        <v>16</v>
      </c>
      <c r="I172" s="6" t="s">
        <v>16</v>
      </c>
      <c r="J172" s="6" t="s">
        <v>754</v>
      </c>
      <c r="K172" s="6" t="s">
        <v>755</v>
      </c>
      <c r="L172" s="6" t="s">
        <v>756</v>
      </c>
    </row>
    <row r="173" spans="1:12">
      <c r="A173" s="6" t="s">
        <v>757</v>
      </c>
      <c r="B173" s="13">
        <v>40339</v>
      </c>
      <c r="C173" s="11" t="s">
        <v>758</v>
      </c>
      <c r="D173" s="11" t="s">
        <v>1851</v>
      </c>
      <c r="G173" s="6" t="s">
        <v>759</v>
      </c>
      <c r="H173" s="6" t="s">
        <v>16</v>
      </c>
      <c r="I173" s="6" t="s">
        <v>16</v>
      </c>
      <c r="J173" s="6" t="s">
        <v>759</v>
      </c>
      <c r="K173" s="6" t="s">
        <v>760</v>
      </c>
      <c r="L173" s="6" t="s">
        <v>761</v>
      </c>
    </row>
    <row r="174" spans="1:12">
      <c r="A174" s="6" t="s">
        <v>762</v>
      </c>
      <c r="B174" s="13">
        <v>40354</v>
      </c>
      <c r="C174" s="11" t="s">
        <v>763</v>
      </c>
      <c r="D174" s="11" t="s">
        <v>1849</v>
      </c>
      <c r="G174" s="6" t="s">
        <v>654</v>
      </c>
      <c r="H174" s="6" t="s">
        <v>16</v>
      </c>
      <c r="I174" s="6" t="s">
        <v>16</v>
      </c>
      <c r="J174" s="6" t="s">
        <v>654</v>
      </c>
      <c r="K174" s="6" t="s">
        <v>25</v>
      </c>
      <c r="L174" s="6" t="s">
        <v>764</v>
      </c>
    </row>
    <row r="175" spans="1:12">
      <c r="A175" s="6" t="s">
        <v>765</v>
      </c>
      <c r="B175" s="13">
        <v>40360</v>
      </c>
      <c r="C175" s="11" t="s">
        <v>357</v>
      </c>
      <c r="D175" s="11" t="s">
        <v>1815</v>
      </c>
      <c r="G175" s="6" t="s">
        <v>766</v>
      </c>
      <c r="H175" s="6" t="s">
        <v>16</v>
      </c>
      <c r="I175" s="6" t="s">
        <v>16</v>
      </c>
      <c r="J175" s="6" t="s">
        <v>766</v>
      </c>
      <c r="K175" s="6" t="s">
        <v>767</v>
      </c>
      <c r="L175" s="6" t="s">
        <v>768</v>
      </c>
    </row>
    <row r="176" spans="1:12">
      <c r="A176" s="6" t="s">
        <v>769</v>
      </c>
      <c r="B176" s="13">
        <v>40360</v>
      </c>
      <c r="C176" s="11" t="s">
        <v>357</v>
      </c>
      <c r="D176" s="11" t="s">
        <v>1815</v>
      </c>
      <c r="G176" s="6" t="s">
        <v>345</v>
      </c>
      <c r="H176" s="6" t="s">
        <v>16</v>
      </c>
      <c r="I176" s="6" t="s">
        <v>16</v>
      </c>
      <c r="J176" s="6" t="s">
        <v>345</v>
      </c>
      <c r="K176" s="6" t="s">
        <v>346</v>
      </c>
      <c r="L176" s="6" t="s">
        <v>347</v>
      </c>
    </row>
    <row r="177" spans="1:12">
      <c r="A177" s="6" t="s">
        <v>770</v>
      </c>
      <c r="B177" s="13">
        <v>40361</v>
      </c>
      <c r="C177" s="11" t="s">
        <v>153</v>
      </c>
      <c r="D177" s="11" t="s">
        <v>1798</v>
      </c>
      <c r="G177" s="6" t="s">
        <v>771</v>
      </c>
      <c r="H177" s="6" t="s">
        <v>16</v>
      </c>
      <c r="I177" s="6" t="s">
        <v>16</v>
      </c>
      <c r="J177" s="6" t="s">
        <v>771</v>
      </c>
      <c r="K177" s="6" t="s">
        <v>772</v>
      </c>
      <c r="L177" s="6" t="s">
        <v>773</v>
      </c>
    </row>
    <row r="178" spans="1:12">
      <c r="A178" s="6" t="s">
        <v>774</v>
      </c>
      <c r="B178" s="13">
        <v>40361</v>
      </c>
      <c r="C178" s="11" t="s">
        <v>35</v>
      </c>
      <c r="D178" s="11" t="s">
        <v>1835</v>
      </c>
      <c r="G178" s="6" t="s">
        <v>775</v>
      </c>
      <c r="H178" s="6" t="s">
        <v>16</v>
      </c>
      <c r="I178" s="6" t="s">
        <v>16</v>
      </c>
      <c r="J178" s="6" t="s">
        <v>775</v>
      </c>
      <c r="K178" s="6" t="s">
        <v>776</v>
      </c>
      <c r="L178" s="6" t="s">
        <v>777</v>
      </c>
    </row>
    <row r="179" spans="1:12">
      <c r="A179" s="6" t="s">
        <v>778</v>
      </c>
      <c r="B179" s="13">
        <v>40361</v>
      </c>
      <c r="C179" s="11" t="s">
        <v>633</v>
      </c>
      <c r="D179" s="11" t="s">
        <v>1843</v>
      </c>
      <c r="G179" s="6" t="s">
        <v>779</v>
      </c>
      <c r="H179" s="6" t="s">
        <v>16</v>
      </c>
      <c r="I179" s="6" t="s">
        <v>16</v>
      </c>
      <c r="J179" s="6" t="s">
        <v>779</v>
      </c>
      <c r="K179" s="6" t="s">
        <v>780</v>
      </c>
      <c r="L179" s="6" t="s">
        <v>781</v>
      </c>
    </row>
    <row r="180" spans="1:12">
      <c r="A180" s="6" t="s">
        <v>782</v>
      </c>
      <c r="B180" s="13">
        <v>40361</v>
      </c>
      <c r="C180" s="11" t="s">
        <v>20</v>
      </c>
      <c r="D180" s="11" t="s">
        <v>1865</v>
      </c>
      <c r="G180" s="6" t="s">
        <v>783</v>
      </c>
      <c r="H180" s="6" t="s">
        <v>16</v>
      </c>
      <c r="I180" s="6" t="s">
        <v>16</v>
      </c>
      <c r="J180" s="6" t="s">
        <v>783</v>
      </c>
      <c r="K180" s="6" t="s">
        <v>784</v>
      </c>
      <c r="L180" s="6" t="s">
        <v>785</v>
      </c>
    </row>
    <row r="181" spans="1:12">
      <c r="A181" s="6" t="s">
        <v>786</v>
      </c>
      <c r="B181" s="13">
        <v>40361</v>
      </c>
      <c r="C181" s="11" t="s">
        <v>24</v>
      </c>
      <c r="D181" s="11" t="s">
        <v>1886</v>
      </c>
      <c r="G181" s="6" t="s">
        <v>787</v>
      </c>
      <c r="H181" s="6" t="s">
        <v>16</v>
      </c>
      <c r="I181" s="6" t="s">
        <v>16</v>
      </c>
      <c r="J181" s="6" t="s">
        <v>787</v>
      </c>
      <c r="K181" s="6" t="s">
        <v>788</v>
      </c>
      <c r="L181" s="6" t="s">
        <v>789</v>
      </c>
    </row>
    <row r="182" spans="1:12">
      <c r="A182" s="6" t="s">
        <v>790</v>
      </c>
      <c r="B182" s="13">
        <v>40361</v>
      </c>
      <c r="C182" s="11" t="s">
        <v>310</v>
      </c>
      <c r="D182" s="11" t="s">
        <v>1818</v>
      </c>
      <c r="G182" s="6" t="s">
        <v>791</v>
      </c>
      <c r="H182" s="6" t="s">
        <v>16</v>
      </c>
      <c r="I182" s="6" t="s">
        <v>16</v>
      </c>
      <c r="J182" s="6" t="s">
        <v>791</v>
      </c>
      <c r="K182" s="6" t="s">
        <v>792</v>
      </c>
      <c r="L182" s="6" t="s">
        <v>793</v>
      </c>
    </row>
    <row r="183" spans="1:12">
      <c r="A183" s="6" t="s">
        <v>794</v>
      </c>
      <c r="B183" s="13">
        <v>40361</v>
      </c>
      <c r="C183" s="11" t="s">
        <v>317</v>
      </c>
      <c r="D183" s="11" t="s">
        <v>1820</v>
      </c>
      <c r="G183" s="6" t="s">
        <v>795</v>
      </c>
      <c r="H183" s="6" t="s">
        <v>16</v>
      </c>
      <c r="I183" s="6" t="s">
        <v>16</v>
      </c>
      <c r="J183" s="6" t="s">
        <v>795</v>
      </c>
      <c r="K183" s="6" t="s">
        <v>796</v>
      </c>
      <c r="L183" s="6" t="s">
        <v>797</v>
      </c>
    </row>
    <row r="184" spans="1:12">
      <c r="A184" s="6" t="s">
        <v>798</v>
      </c>
      <c r="B184" s="13">
        <v>40361</v>
      </c>
      <c r="C184" s="11" t="s">
        <v>31</v>
      </c>
      <c r="D184" s="11" t="s">
        <v>1819</v>
      </c>
      <c r="G184" s="6" t="s">
        <v>799</v>
      </c>
      <c r="H184" s="6" t="s">
        <v>16</v>
      </c>
      <c r="I184" s="6" t="s">
        <v>16</v>
      </c>
      <c r="J184" s="6" t="s">
        <v>799</v>
      </c>
      <c r="K184" s="6" t="s">
        <v>800</v>
      </c>
      <c r="L184" s="6" t="s">
        <v>801</v>
      </c>
    </row>
    <row r="185" spans="1:12">
      <c r="A185" s="6" t="s">
        <v>802</v>
      </c>
      <c r="B185" s="13">
        <v>40361</v>
      </c>
      <c r="C185" s="11" t="s">
        <v>207</v>
      </c>
      <c r="D185" s="11" t="s">
        <v>1847</v>
      </c>
      <c r="G185" s="6" t="s">
        <v>803</v>
      </c>
      <c r="H185" s="6" t="s">
        <v>16</v>
      </c>
      <c r="I185" s="6" t="s">
        <v>16</v>
      </c>
      <c r="J185" s="6" t="s">
        <v>803</v>
      </c>
      <c r="K185" s="6" t="s">
        <v>804</v>
      </c>
      <c r="L185" s="6" t="s">
        <v>805</v>
      </c>
    </row>
    <row r="186" spans="1:12">
      <c r="A186" s="6" t="s">
        <v>806</v>
      </c>
      <c r="B186" s="13">
        <v>40361</v>
      </c>
      <c r="C186" s="11" t="s">
        <v>69</v>
      </c>
      <c r="D186" s="11" t="s">
        <v>1846</v>
      </c>
      <c r="G186" s="6" t="s">
        <v>807</v>
      </c>
      <c r="H186" s="6" t="s">
        <v>16</v>
      </c>
      <c r="I186" s="6" t="s">
        <v>16</v>
      </c>
      <c r="J186" s="6" t="s">
        <v>807</v>
      </c>
      <c r="K186" s="6" t="s">
        <v>808</v>
      </c>
      <c r="L186" s="6" t="s">
        <v>809</v>
      </c>
    </row>
    <row r="187" spans="1:12">
      <c r="A187" s="6" t="s">
        <v>810</v>
      </c>
      <c r="B187" s="13">
        <v>40361</v>
      </c>
      <c r="C187" s="11" t="s">
        <v>91</v>
      </c>
      <c r="D187" s="11" t="s">
        <v>291</v>
      </c>
      <c r="G187" s="6" t="s">
        <v>811</v>
      </c>
      <c r="H187" s="6" t="s">
        <v>16</v>
      </c>
      <c r="I187" s="6" t="s">
        <v>16</v>
      </c>
      <c r="J187" s="6" t="s">
        <v>811</v>
      </c>
      <c r="K187" s="6" t="s">
        <v>812</v>
      </c>
      <c r="L187" s="6" t="s">
        <v>813</v>
      </c>
    </row>
    <row r="188" spans="1:12">
      <c r="A188" s="6" t="s">
        <v>814</v>
      </c>
      <c r="B188" s="13">
        <v>40361</v>
      </c>
      <c r="C188" s="11" t="s">
        <v>815</v>
      </c>
      <c r="D188" s="11" t="s">
        <v>1823</v>
      </c>
      <c r="G188" s="6" t="s">
        <v>816</v>
      </c>
      <c r="H188" s="6" t="s">
        <v>16</v>
      </c>
      <c r="I188" s="6" t="s">
        <v>16</v>
      </c>
      <c r="J188" s="6" t="s">
        <v>816</v>
      </c>
      <c r="K188" s="6" t="s">
        <v>817</v>
      </c>
      <c r="L188" s="6" t="s">
        <v>818</v>
      </c>
    </row>
    <row r="189" spans="1:12">
      <c r="A189" s="6" t="s">
        <v>819</v>
      </c>
      <c r="B189" s="13">
        <v>40361</v>
      </c>
      <c r="C189" s="11" t="s">
        <v>475</v>
      </c>
      <c r="D189" s="11" t="s">
        <v>1837</v>
      </c>
      <c r="G189" s="6" t="s">
        <v>820</v>
      </c>
      <c r="H189" s="6" t="s">
        <v>16</v>
      </c>
      <c r="I189" s="6" t="s">
        <v>16</v>
      </c>
      <c r="J189" s="6" t="s">
        <v>820</v>
      </c>
      <c r="K189" s="6" t="s">
        <v>821</v>
      </c>
      <c r="L189" s="6" t="s">
        <v>822</v>
      </c>
    </row>
    <row r="190" spans="1:12">
      <c r="A190" s="6" t="s">
        <v>823</v>
      </c>
      <c r="B190" s="13">
        <v>40361</v>
      </c>
      <c r="C190" s="11" t="s">
        <v>29</v>
      </c>
      <c r="D190" s="11" t="s">
        <v>1838</v>
      </c>
      <c r="G190" s="6" t="s">
        <v>824</v>
      </c>
      <c r="H190" s="6" t="s">
        <v>16</v>
      </c>
      <c r="I190" s="6" t="s">
        <v>16</v>
      </c>
      <c r="J190" s="6" t="s">
        <v>824</v>
      </c>
      <c r="K190" s="6" t="s">
        <v>825</v>
      </c>
      <c r="L190" s="6" t="s">
        <v>826</v>
      </c>
    </row>
    <row r="191" spans="1:12">
      <c r="A191" s="6" t="s">
        <v>827</v>
      </c>
      <c r="B191" s="13">
        <v>40361</v>
      </c>
      <c r="C191" s="11" t="s">
        <v>738</v>
      </c>
      <c r="D191" s="11" t="s">
        <v>1850</v>
      </c>
      <c r="G191" s="6" t="s">
        <v>828</v>
      </c>
      <c r="H191" s="6" t="s">
        <v>16</v>
      </c>
      <c r="I191" s="6" t="s">
        <v>16</v>
      </c>
      <c r="J191" s="6" t="s">
        <v>828</v>
      </c>
      <c r="K191" s="6" t="s">
        <v>829</v>
      </c>
      <c r="L191" s="6" t="s">
        <v>830</v>
      </c>
    </row>
    <row r="192" spans="1:12">
      <c r="A192" s="6" t="s">
        <v>831</v>
      </c>
      <c r="B192" s="13">
        <v>40361</v>
      </c>
      <c r="C192" s="11" t="s">
        <v>832</v>
      </c>
      <c r="D192" s="11" t="s">
        <v>1874</v>
      </c>
      <c r="G192" s="6" t="s">
        <v>16</v>
      </c>
      <c r="H192" s="6" t="s">
        <v>16</v>
      </c>
      <c r="I192" s="6" t="s">
        <v>16</v>
      </c>
      <c r="J192" s="6" t="s">
        <v>16</v>
      </c>
      <c r="K192" s="6" t="s">
        <v>16</v>
      </c>
      <c r="L192" s="6" t="s">
        <v>16</v>
      </c>
    </row>
    <row r="193" spans="1:12">
      <c r="A193" s="6" t="s">
        <v>833</v>
      </c>
      <c r="B193" s="13">
        <v>40361</v>
      </c>
      <c r="C193" s="11" t="s">
        <v>158</v>
      </c>
      <c r="D193" s="11" t="s">
        <v>1811</v>
      </c>
      <c r="G193" s="6" t="s">
        <v>834</v>
      </c>
      <c r="H193" s="6" t="s">
        <v>16</v>
      </c>
      <c r="I193" s="6" t="s">
        <v>16</v>
      </c>
      <c r="J193" s="6" t="s">
        <v>834</v>
      </c>
      <c r="K193" s="6" t="s">
        <v>835</v>
      </c>
      <c r="L193" s="6" t="s">
        <v>836</v>
      </c>
    </row>
    <row r="194" spans="1:12">
      <c r="A194" s="6" t="s">
        <v>837</v>
      </c>
      <c r="B194" s="13">
        <v>40361</v>
      </c>
      <c r="C194" s="11" t="s">
        <v>15</v>
      </c>
      <c r="D194" s="11" t="s">
        <v>1824</v>
      </c>
      <c r="G194" s="6" t="s">
        <v>838</v>
      </c>
      <c r="H194" s="6" t="s">
        <v>16</v>
      </c>
      <c r="I194" s="6" t="s">
        <v>16</v>
      </c>
      <c r="J194" s="6" t="s">
        <v>838</v>
      </c>
      <c r="K194" s="6" t="s">
        <v>839</v>
      </c>
      <c r="L194" s="6" t="s">
        <v>840</v>
      </c>
    </row>
    <row r="195" spans="1:12">
      <c r="A195" s="6" t="s">
        <v>841</v>
      </c>
      <c r="B195" s="13">
        <v>40361</v>
      </c>
      <c r="C195" s="11" t="s">
        <v>403</v>
      </c>
      <c r="D195" s="11" t="s">
        <v>1842</v>
      </c>
      <c r="G195" s="6" t="s">
        <v>842</v>
      </c>
      <c r="H195" s="6" t="s">
        <v>16</v>
      </c>
      <c r="I195" s="6" t="s">
        <v>16</v>
      </c>
      <c r="J195" s="6" t="s">
        <v>842</v>
      </c>
      <c r="K195" s="6" t="s">
        <v>843</v>
      </c>
      <c r="L195" s="6" t="s">
        <v>844</v>
      </c>
    </row>
    <row r="196" spans="1:12">
      <c r="A196" s="6" t="s">
        <v>845</v>
      </c>
      <c r="B196" s="13">
        <v>40361</v>
      </c>
      <c r="C196" s="11" t="s">
        <v>410</v>
      </c>
      <c r="D196" s="11" t="s">
        <v>1827</v>
      </c>
      <c r="G196" s="6" t="s">
        <v>846</v>
      </c>
      <c r="H196" s="6" t="s">
        <v>16</v>
      </c>
      <c r="I196" s="6" t="s">
        <v>16</v>
      </c>
      <c r="J196" s="6" t="s">
        <v>846</v>
      </c>
      <c r="K196" s="6" t="s">
        <v>353</v>
      </c>
      <c r="L196" s="6" t="s">
        <v>847</v>
      </c>
    </row>
    <row r="197" spans="1:12">
      <c r="A197" s="6" t="s">
        <v>848</v>
      </c>
      <c r="B197" s="13">
        <v>40365</v>
      </c>
      <c r="C197" s="11" t="s">
        <v>144</v>
      </c>
      <c r="D197" s="11" t="s">
        <v>1804</v>
      </c>
      <c r="G197" s="6" t="s">
        <v>849</v>
      </c>
      <c r="H197" s="6" t="s">
        <v>16</v>
      </c>
      <c r="I197" s="6" t="s">
        <v>16</v>
      </c>
      <c r="J197" s="6" t="s">
        <v>849</v>
      </c>
      <c r="K197" s="6" t="s">
        <v>808</v>
      </c>
      <c r="L197" s="6" t="s">
        <v>850</v>
      </c>
    </row>
    <row r="198" spans="1:12">
      <c r="A198" s="6" t="s">
        <v>851</v>
      </c>
      <c r="B198" s="13">
        <v>40365</v>
      </c>
      <c r="C198" s="11" t="s">
        <v>852</v>
      </c>
      <c r="D198" s="11" t="s">
        <v>1853</v>
      </c>
      <c r="G198" s="6" t="s">
        <v>853</v>
      </c>
      <c r="H198" s="6" t="s">
        <v>16</v>
      </c>
      <c r="I198" s="6" t="s">
        <v>16</v>
      </c>
      <c r="J198" s="6" t="s">
        <v>853</v>
      </c>
      <c r="K198" s="6" t="s">
        <v>854</v>
      </c>
      <c r="L198" s="6" t="s">
        <v>855</v>
      </c>
    </row>
    <row r="199" spans="1:12">
      <c r="A199" s="6" t="s">
        <v>856</v>
      </c>
      <c r="B199" s="13">
        <v>40367</v>
      </c>
      <c r="C199" s="11" t="s">
        <v>857</v>
      </c>
      <c r="D199" s="11" t="s">
        <v>1852</v>
      </c>
      <c r="G199" s="6" t="s">
        <v>858</v>
      </c>
      <c r="H199" s="6" t="s">
        <v>16</v>
      </c>
      <c r="I199" s="6" t="s">
        <v>16</v>
      </c>
      <c r="J199" s="6" t="s">
        <v>858</v>
      </c>
      <c r="K199" s="6" t="s">
        <v>236</v>
      </c>
      <c r="L199" s="6" t="s">
        <v>859</v>
      </c>
    </row>
    <row r="200" spans="1:12">
      <c r="A200" s="6" t="s">
        <v>860</v>
      </c>
      <c r="B200" s="13">
        <v>40369</v>
      </c>
      <c r="C200" s="11" t="s">
        <v>255</v>
      </c>
      <c r="D200" s="11" t="s">
        <v>1876</v>
      </c>
      <c r="G200" s="6" t="s">
        <v>861</v>
      </c>
      <c r="H200" s="6" t="s">
        <v>16</v>
      </c>
      <c r="I200" s="6" t="s">
        <v>16</v>
      </c>
      <c r="J200" s="6" t="s">
        <v>861</v>
      </c>
      <c r="K200" s="6" t="s">
        <v>862</v>
      </c>
      <c r="L200" s="6" t="s">
        <v>863</v>
      </c>
    </row>
    <row r="201" spans="1:12">
      <c r="A201" s="6" t="s">
        <v>864</v>
      </c>
      <c r="B201" s="13">
        <v>40369</v>
      </c>
      <c r="C201" s="11" t="s">
        <v>153</v>
      </c>
      <c r="D201" s="11" t="s">
        <v>1798</v>
      </c>
      <c r="G201" s="6" t="s">
        <v>865</v>
      </c>
      <c r="H201" s="6" t="s">
        <v>16</v>
      </c>
      <c r="I201" s="6" t="s">
        <v>16</v>
      </c>
      <c r="J201" s="6" t="s">
        <v>865</v>
      </c>
      <c r="K201" s="6" t="s">
        <v>866</v>
      </c>
      <c r="L201" s="6" t="s">
        <v>867</v>
      </c>
    </row>
    <row r="202" spans="1:12">
      <c r="A202" s="6" t="s">
        <v>868</v>
      </c>
      <c r="B202" s="13">
        <v>40373</v>
      </c>
      <c r="C202" s="11" t="s">
        <v>832</v>
      </c>
      <c r="D202" s="11" t="s">
        <v>1874</v>
      </c>
      <c r="G202" s="6" t="s">
        <v>869</v>
      </c>
      <c r="H202" s="6" t="s">
        <v>16</v>
      </c>
      <c r="I202" s="6" t="s">
        <v>16</v>
      </c>
      <c r="J202" s="6" t="s">
        <v>869</v>
      </c>
      <c r="K202" s="6" t="s">
        <v>870</v>
      </c>
      <c r="L202" s="6" t="s">
        <v>871</v>
      </c>
    </row>
    <row r="203" spans="1:12">
      <c r="A203" s="6" t="s">
        <v>872</v>
      </c>
      <c r="B203" s="13">
        <v>40375</v>
      </c>
      <c r="C203" s="11" t="s">
        <v>733</v>
      </c>
      <c r="D203" s="11" t="s">
        <v>1848</v>
      </c>
      <c r="G203" s="6" t="s">
        <v>873</v>
      </c>
      <c r="H203" s="6" t="s">
        <v>16</v>
      </c>
      <c r="I203" s="6" t="s">
        <v>16</v>
      </c>
      <c r="J203" s="6" t="s">
        <v>873</v>
      </c>
      <c r="K203" s="6" t="s">
        <v>874</v>
      </c>
      <c r="L203" s="6" t="s">
        <v>875</v>
      </c>
    </row>
    <row r="204" spans="1:12">
      <c r="A204" s="6" t="s">
        <v>876</v>
      </c>
      <c r="B204" s="13">
        <v>40379</v>
      </c>
      <c r="C204" s="11" t="s">
        <v>15</v>
      </c>
      <c r="D204" s="11" t="s">
        <v>1824</v>
      </c>
      <c r="G204" s="6" t="s">
        <v>877</v>
      </c>
      <c r="H204" s="6" t="s">
        <v>16</v>
      </c>
      <c r="I204" s="6" t="s">
        <v>16</v>
      </c>
      <c r="J204" s="6" t="s">
        <v>877</v>
      </c>
      <c r="K204" s="6" t="s">
        <v>878</v>
      </c>
      <c r="L204" s="6" t="s">
        <v>879</v>
      </c>
    </row>
    <row r="205" spans="1:12">
      <c r="A205" s="6" t="s">
        <v>880</v>
      </c>
      <c r="B205" s="13">
        <v>40379</v>
      </c>
      <c r="C205" s="11" t="s">
        <v>852</v>
      </c>
      <c r="D205" s="11" t="s">
        <v>1853</v>
      </c>
      <c r="G205" s="6" t="s">
        <v>881</v>
      </c>
      <c r="H205" s="6" t="s">
        <v>16</v>
      </c>
      <c r="I205" s="6" t="s">
        <v>16</v>
      </c>
      <c r="J205" s="6" t="s">
        <v>881</v>
      </c>
      <c r="K205" s="6" t="s">
        <v>882</v>
      </c>
      <c r="L205" s="6" t="s">
        <v>883</v>
      </c>
    </row>
    <row r="206" spans="1:12">
      <c r="A206" s="6" t="s">
        <v>884</v>
      </c>
      <c r="B206" s="13">
        <v>40380</v>
      </c>
      <c r="C206" s="11" t="s">
        <v>885</v>
      </c>
      <c r="D206" s="11" t="s">
        <v>1805</v>
      </c>
      <c r="G206" s="6" t="s">
        <v>886</v>
      </c>
      <c r="H206" s="6" t="s">
        <v>16</v>
      </c>
      <c r="I206" s="6" t="s">
        <v>16</v>
      </c>
      <c r="J206" s="6" t="s">
        <v>886</v>
      </c>
      <c r="K206" s="6" t="s">
        <v>887</v>
      </c>
      <c r="L206" s="6" t="s">
        <v>888</v>
      </c>
    </row>
    <row r="207" spans="1:12">
      <c r="A207" s="6" t="s">
        <v>889</v>
      </c>
      <c r="B207" s="13">
        <v>40381</v>
      </c>
      <c r="C207" s="11" t="s">
        <v>890</v>
      </c>
      <c r="D207" s="11" t="s">
        <v>1840</v>
      </c>
      <c r="G207" s="6" t="s">
        <v>891</v>
      </c>
      <c r="H207" s="6" t="s">
        <v>16</v>
      </c>
      <c r="I207" s="6" t="s">
        <v>16</v>
      </c>
      <c r="J207" s="6" t="s">
        <v>891</v>
      </c>
      <c r="K207" s="6" t="s">
        <v>892</v>
      </c>
      <c r="L207" s="6" t="s">
        <v>893</v>
      </c>
    </row>
    <row r="208" spans="1:12">
      <c r="A208" s="6" t="s">
        <v>894</v>
      </c>
      <c r="B208" s="13">
        <v>40381</v>
      </c>
      <c r="C208" s="11" t="s">
        <v>852</v>
      </c>
      <c r="D208" s="11" t="s">
        <v>1853</v>
      </c>
      <c r="G208" s="6" t="s">
        <v>895</v>
      </c>
      <c r="H208" s="6" t="s">
        <v>16</v>
      </c>
      <c r="I208" s="6" t="s">
        <v>16</v>
      </c>
      <c r="J208" s="6" t="s">
        <v>895</v>
      </c>
      <c r="K208" s="6" t="s">
        <v>812</v>
      </c>
      <c r="L208" s="6" t="s">
        <v>896</v>
      </c>
    </row>
    <row r="209" spans="1:12">
      <c r="A209" s="6" t="s">
        <v>897</v>
      </c>
      <c r="B209" s="13">
        <v>40388</v>
      </c>
      <c r="C209" s="11" t="s">
        <v>898</v>
      </c>
      <c r="D209" s="11" t="s">
        <v>1854</v>
      </c>
      <c r="G209" s="6" t="s">
        <v>899</v>
      </c>
      <c r="H209" s="6" t="s">
        <v>16</v>
      </c>
      <c r="I209" s="6" t="s">
        <v>16</v>
      </c>
      <c r="J209" s="6" t="s">
        <v>899</v>
      </c>
      <c r="K209" s="6" t="s">
        <v>900</v>
      </c>
      <c r="L209" s="6" t="s">
        <v>901</v>
      </c>
    </row>
    <row r="210" spans="1:12">
      <c r="A210" s="6" t="s">
        <v>902</v>
      </c>
      <c r="B210" s="13">
        <v>40389</v>
      </c>
      <c r="C210" s="11" t="s">
        <v>357</v>
      </c>
      <c r="D210" s="11" t="s">
        <v>1815</v>
      </c>
      <c r="G210" s="6" t="s">
        <v>903</v>
      </c>
      <c r="H210" s="6" t="s">
        <v>16</v>
      </c>
      <c r="I210" s="6" t="s">
        <v>16</v>
      </c>
      <c r="J210" s="6" t="s">
        <v>903</v>
      </c>
      <c r="K210" s="6" t="s">
        <v>904</v>
      </c>
      <c r="L210" s="6" t="s">
        <v>905</v>
      </c>
    </row>
    <row r="211" spans="1:12">
      <c r="A211" s="6" t="s">
        <v>906</v>
      </c>
      <c r="B211" s="13">
        <v>40389</v>
      </c>
      <c r="C211" s="11" t="s">
        <v>357</v>
      </c>
      <c r="D211" s="11" t="s">
        <v>1815</v>
      </c>
      <c r="G211" s="6" t="s">
        <v>578</v>
      </c>
      <c r="H211" s="6" t="s">
        <v>16</v>
      </c>
      <c r="I211" s="6" t="s">
        <v>16</v>
      </c>
      <c r="J211" s="6" t="s">
        <v>578</v>
      </c>
      <c r="K211" s="6" t="s">
        <v>201</v>
      </c>
      <c r="L211" s="6" t="s">
        <v>656</v>
      </c>
    </row>
    <row r="212" spans="1:12">
      <c r="A212" s="6" t="s">
        <v>907</v>
      </c>
      <c r="B212" s="13">
        <v>40389</v>
      </c>
      <c r="C212" s="11" t="s">
        <v>75</v>
      </c>
      <c r="D212" s="11" t="s">
        <v>1855</v>
      </c>
      <c r="G212" s="6" t="s">
        <v>908</v>
      </c>
      <c r="H212" s="6" t="s">
        <v>16</v>
      </c>
      <c r="I212" s="6" t="s">
        <v>16</v>
      </c>
      <c r="J212" s="6" t="s">
        <v>908</v>
      </c>
      <c r="K212" s="6" t="s">
        <v>909</v>
      </c>
      <c r="L212" s="6" t="s">
        <v>910</v>
      </c>
    </row>
    <row r="213" spans="1:12">
      <c r="A213" s="6" t="s">
        <v>911</v>
      </c>
      <c r="B213" s="13">
        <v>40389</v>
      </c>
      <c r="C213" s="11" t="s">
        <v>75</v>
      </c>
      <c r="D213" s="11" t="s">
        <v>1855</v>
      </c>
      <c r="G213" s="6" t="s">
        <v>912</v>
      </c>
      <c r="H213" s="6" t="s">
        <v>16</v>
      </c>
      <c r="I213" s="6" t="s">
        <v>16</v>
      </c>
      <c r="J213" s="6" t="s">
        <v>912</v>
      </c>
      <c r="K213" s="6" t="s">
        <v>279</v>
      </c>
      <c r="L213" s="6" t="s">
        <v>913</v>
      </c>
    </row>
    <row r="214" spans="1:12">
      <c r="A214" s="6" t="s">
        <v>914</v>
      </c>
      <c r="B214" s="13">
        <v>40390</v>
      </c>
      <c r="C214" s="11" t="s">
        <v>15</v>
      </c>
      <c r="D214" s="11" t="s">
        <v>1824</v>
      </c>
      <c r="G214" s="6" t="s">
        <v>915</v>
      </c>
      <c r="H214" s="6" t="s">
        <v>16</v>
      </c>
      <c r="I214" s="6" t="s">
        <v>16</v>
      </c>
      <c r="J214" s="6" t="s">
        <v>915</v>
      </c>
      <c r="K214" s="6" t="s">
        <v>916</v>
      </c>
      <c r="L214" s="6" t="s">
        <v>917</v>
      </c>
    </row>
    <row r="215" spans="1:12">
      <c r="A215" s="6" t="s">
        <v>918</v>
      </c>
      <c r="B215" s="13">
        <v>40390</v>
      </c>
      <c r="C215" s="11" t="s">
        <v>20</v>
      </c>
      <c r="D215" s="11" t="s">
        <v>1865</v>
      </c>
      <c r="G215" s="6" t="s">
        <v>370</v>
      </c>
      <c r="H215" s="6" t="s">
        <v>16</v>
      </c>
      <c r="I215" s="6" t="s">
        <v>16</v>
      </c>
      <c r="J215" s="6" t="s">
        <v>370</v>
      </c>
      <c r="K215" s="6" t="s">
        <v>371</v>
      </c>
      <c r="L215" s="6" t="s">
        <v>372</v>
      </c>
    </row>
    <row r="216" spans="1:12">
      <c r="A216" s="6" t="s">
        <v>919</v>
      </c>
      <c r="B216" s="13">
        <v>40390</v>
      </c>
      <c r="C216" s="11" t="s">
        <v>29</v>
      </c>
      <c r="D216" s="11" t="s">
        <v>1838</v>
      </c>
      <c r="G216" s="6" t="s">
        <v>920</v>
      </c>
      <c r="H216" s="6" t="s">
        <v>16</v>
      </c>
      <c r="I216" s="6" t="s">
        <v>16</v>
      </c>
      <c r="J216" s="6" t="s">
        <v>920</v>
      </c>
      <c r="K216" s="6" t="s">
        <v>921</v>
      </c>
      <c r="L216" s="6" t="s">
        <v>922</v>
      </c>
    </row>
    <row r="217" spans="1:12">
      <c r="A217" s="6" t="s">
        <v>923</v>
      </c>
      <c r="B217" s="13">
        <v>40390</v>
      </c>
      <c r="C217" s="11" t="s">
        <v>403</v>
      </c>
      <c r="D217" s="11" t="s">
        <v>1842</v>
      </c>
      <c r="G217" s="6" t="s">
        <v>924</v>
      </c>
      <c r="H217" s="6" t="s">
        <v>16</v>
      </c>
      <c r="I217" s="6" t="s">
        <v>16</v>
      </c>
      <c r="J217" s="6" t="s">
        <v>924</v>
      </c>
      <c r="K217" s="6" t="s">
        <v>925</v>
      </c>
      <c r="L217" s="6" t="s">
        <v>926</v>
      </c>
    </row>
    <row r="218" spans="1:12">
      <c r="A218" s="6" t="s">
        <v>927</v>
      </c>
      <c r="B218" s="13">
        <v>40390</v>
      </c>
      <c r="C218" s="11" t="s">
        <v>310</v>
      </c>
      <c r="D218" s="11" t="s">
        <v>1818</v>
      </c>
      <c r="G218" s="6" t="s">
        <v>928</v>
      </c>
      <c r="H218" s="6" t="s">
        <v>16</v>
      </c>
      <c r="I218" s="6" t="s">
        <v>16</v>
      </c>
      <c r="J218" s="6" t="s">
        <v>928</v>
      </c>
      <c r="K218" s="6" t="s">
        <v>788</v>
      </c>
      <c r="L218" s="6" t="s">
        <v>929</v>
      </c>
    </row>
    <row r="219" spans="1:12">
      <c r="A219" s="6" t="s">
        <v>930</v>
      </c>
      <c r="B219" s="13">
        <v>40390</v>
      </c>
      <c r="C219" s="11" t="s">
        <v>153</v>
      </c>
      <c r="D219" s="11" t="s">
        <v>1798</v>
      </c>
      <c r="G219" s="6" t="s">
        <v>931</v>
      </c>
      <c r="H219" s="6" t="s">
        <v>16</v>
      </c>
      <c r="I219" s="6" t="s">
        <v>16</v>
      </c>
      <c r="J219" s="6" t="s">
        <v>931</v>
      </c>
      <c r="K219" s="6" t="s">
        <v>17</v>
      </c>
      <c r="L219" s="6" t="s">
        <v>932</v>
      </c>
    </row>
    <row r="220" spans="1:12">
      <c r="A220" s="6" t="s">
        <v>933</v>
      </c>
      <c r="B220" s="13">
        <v>40390</v>
      </c>
      <c r="C220" s="11" t="s">
        <v>633</v>
      </c>
      <c r="D220" s="11" t="s">
        <v>1843</v>
      </c>
      <c r="G220" s="6" t="s">
        <v>87</v>
      </c>
      <c r="H220" s="6" t="s">
        <v>16</v>
      </c>
      <c r="I220" s="6" t="s">
        <v>16</v>
      </c>
      <c r="J220" s="6" t="s">
        <v>87</v>
      </c>
      <c r="K220" s="6" t="s">
        <v>88</v>
      </c>
      <c r="L220" s="6" t="s">
        <v>89</v>
      </c>
    </row>
    <row r="221" spans="1:12">
      <c r="A221" s="6" t="s">
        <v>934</v>
      </c>
      <c r="B221" s="13">
        <v>40390</v>
      </c>
      <c r="C221" s="11" t="s">
        <v>124</v>
      </c>
      <c r="D221" s="11" t="s">
        <v>1836</v>
      </c>
      <c r="G221" s="6" t="s">
        <v>935</v>
      </c>
      <c r="H221" s="6" t="s">
        <v>16</v>
      </c>
      <c r="I221" s="6" t="s">
        <v>16</v>
      </c>
      <c r="J221" s="6" t="s">
        <v>935</v>
      </c>
      <c r="K221" s="6" t="s">
        <v>936</v>
      </c>
      <c r="L221" s="6" t="s">
        <v>937</v>
      </c>
    </row>
    <row r="222" spans="1:12">
      <c r="A222" s="6" t="s">
        <v>938</v>
      </c>
      <c r="B222" s="13">
        <v>40390</v>
      </c>
      <c r="C222" s="11" t="s">
        <v>410</v>
      </c>
      <c r="D222" s="11" t="s">
        <v>1827</v>
      </c>
      <c r="G222" s="6" t="s">
        <v>939</v>
      </c>
      <c r="H222" s="6" t="s">
        <v>16</v>
      </c>
      <c r="I222" s="6" t="s">
        <v>16</v>
      </c>
      <c r="J222" s="6" t="s">
        <v>939</v>
      </c>
      <c r="K222" s="6" t="s">
        <v>511</v>
      </c>
      <c r="L222" s="6" t="s">
        <v>940</v>
      </c>
    </row>
    <row r="223" spans="1:12">
      <c r="A223" s="6" t="s">
        <v>941</v>
      </c>
      <c r="B223" s="13">
        <v>40390</v>
      </c>
      <c r="C223" s="11" t="s">
        <v>31</v>
      </c>
      <c r="D223" s="11" t="s">
        <v>1819</v>
      </c>
      <c r="G223" s="6" t="s">
        <v>942</v>
      </c>
      <c r="H223" s="6" t="s">
        <v>16</v>
      </c>
      <c r="I223" s="6" t="s">
        <v>16</v>
      </c>
      <c r="J223" s="6" t="s">
        <v>942</v>
      </c>
      <c r="K223" s="6" t="s">
        <v>943</v>
      </c>
      <c r="L223" s="6" t="s">
        <v>944</v>
      </c>
    </row>
    <row r="224" spans="1:12">
      <c r="A224" s="6" t="s">
        <v>945</v>
      </c>
      <c r="B224" s="13">
        <v>40390</v>
      </c>
      <c r="C224" s="11" t="s">
        <v>24</v>
      </c>
      <c r="D224" s="11" t="s">
        <v>1886</v>
      </c>
      <c r="G224" s="6" t="s">
        <v>946</v>
      </c>
      <c r="H224" s="6" t="s">
        <v>16</v>
      </c>
      <c r="I224" s="6" t="s">
        <v>16</v>
      </c>
      <c r="J224" s="6" t="s">
        <v>946</v>
      </c>
      <c r="K224" s="6" t="s">
        <v>947</v>
      </c>
      <c r="L224" s="6" t="s">
        <v>948</v>
      </c>
    </row>
    <row r="225" spans="1:12">
      <c r="A225" s="6" t="s">
        <v>949</v>
      </c>
      <c r="B225" s="13">
        <v>40390</v>
      </c>
      <c r="C225" s="11" t="s">
        <v>158</v>
      </c>
      <c r="D225" s="11" t="s">
        <v>1811</v>
      </c>
      <c r="G225" s="6" t="s">
        <v>950</v>
      </c>
      <c r="H225" s="6" t="s">
        <v>16</v>
      </c>
      <c r="I225" s="6" t="s">
        <v>16</v>
      </c>
      <c r="J225" s="6" t="s">
        <v>950</v>
      </c>
      <c r="K225" s="6" t="s">
        <v>951</v>
      </c>
      <c r="L225" s="6" t="s">
        <v>952</v>
      </c>
    </row>
    <row r="226" spans="1:12">
      <c r="A226" s="6" t="s">
        <v>953</v>
      </c>
      <c r="B226" s="13">
        <v>40390</v>
      </c>
      <c r="C226" s="11" t="s">
        <v>733</v>
      </c>
      <c r="D226" s="11" t="s">
        <v>1848</v>
      </c>
      <c r="G226" s="6" t="s">
        <v>954</v>
      </c>
      <c r="H226" s="6" t="s">
        <v>16</v>
      </c>
      <c r="I226" s="6" t="s">
        <v>16</v>
      </c>
      <c r="J226" s="6" t="s">
        <v>954</v>
      </c>
      <c r="K226" s="6" t="s">
        <v>955</v>
      </c>
      <c r="L226" s="6" t="s">
        <v>956</v>
      </c>
    </row>
    <row r="227" spans="1:12">
      <c r="A227" s="6" t="s">
        <v>957</v>
      </c>
      <c r="B227" s="13">
        <v>40390</v>
      </c>
      <c r="C227" s="11" t="s">
        <v>207</v>
      </c>
      <c r="D227" s="11" t="s">
        <v>1847</v>
      </c>
      <c r="G227" s="6" t="s">
        <v>958</v>
      </c>
      <c r="H227" s="6" t="s">
        <v>16</v>
      </c>
      <c r="I227" s="6" t="s">
        <v>16</v>
      </c>
      <c r="J227" s="6" t="s">
        <v>958</v>
      </c>
      <c r="K227" s="6" t="s">
        <v>959</v>
      </c>
      <c r="L227" s="6" t="s">
        <v>960</v>
      </c>
    </row>
    <row r="228" spans="1:12">
      <c r="A228" s="6" t="s">
        <v>961</v>
      </c>
      <c r="B228" s="13">
        <v>40390</v>
      </c>
      <c r="C228" s="11" t="s">
        <v>852</v>
      </c>
      <c r="D228" s="11" t="s">
        <v>1853</v>
      </c>
      <c r="G228" s="6" t="s">
        <v>962</v>
      </c>
      <c r="H228" s="6" t="s">
        <v>16</v>
      </c>
      <c r="I228" s="6" t="s">
        <v>16</v>
      </c>
      <c r="J228" s="6" t="s">
        <v>962</v>
      </c>
      <c r="K228" s="6" t="s">
        <v>963</v>
      </c>
      <c r="L228" s="6" t="s">
        <v>964</v>
      </c>
    </row>
    <row r="229" spans="1:12">
      <c r="A229" s="6" t="s">
        <v>965</v>
      </c>
      <c r="B229" s="13">
        <v>40394</v>
      </c>
      <c r="C229" s="11" t="s">
        <v>966</v>
      </c>
      <c r="D229" s="11" t="s">
        <v>1806</v>
      </c>
      <c r="G229" s="6" t="s">
        <v>967</v>
      </c>
      <c r="H229" s="6" t="s">
        <v>16</v>
      </c>
      <c r="I229" s="6" t="s">
        <v>16</v>
      </c>
      <c r="J229" s="6" t="s">
        <v>967</v>
      </c>
      <c r="K229" s="6" t="s">
        <v>968</v>
      </c>
      <c r="L229" s="6" t="s">
        <v>969</v>
      </c>
    </row>
    <row r="230" spans="1:12">
      <c r="A230" s="6" t="s">
        <v>970</v>
      </c>
      <c r="B230" s="13">
        <v>40394</v>
      </c>
      <c r="C230" s="11" t="s">
        <v>255</v>
      </c>
      <c r="D230" s="11" t="s">
        <v>1876</v>
      </c>
      <c r="G230" s="6" t="s">
        <v>971</v>
      </c>
      <c r="H230" s="6" t="s">
        <v>16</v>
      </c>
      <c r="I230" s="6" t="s">
        <v>16</v>
      </c>
      <c r="J230" s="6" t="s">
        <v>971</v>
      </c>
      <c r="K230" s="6" t="s">
        <v>972</v>
      </c>
      <c r="L230" s="6" t="s">
        <v>973</v>
      </c>
    </row>
    <row r="231" spans="1:12">
      <c r="A231" s="6" t="s">
        <v>974</v>
      </c>
      <c r="B231" s="13">
        <v>40394</v>
      </c>
      <c r="C231" s="11" t="s">
        <v>975</v>
      </c>
      <c r="D231" s="11" t="s">
        <v>976</v>
      </c>
      <c r="G231" s="6" t="s">
        <v>977</v>
      </c>
      <c r="H231" s="6" t="s">
        <v>16</v>
      </c>
      <c r="I231" s="6" t="s">
        <v>16</v>
      </c>
      <c r="J231" s="6" t="s">
        <v>977</v>
      </c>
      <c r="K231" s="6" t="s">
        <v>978</v>
      </c>
      <c r="L231" s="6" t="s">
        <v>979</v>
      </c>
    </row>
    <row r="232" spans="1:12">
      <c r="A232" s="6" t="s">
        <v>980</v>
      </c>
      <c r="B232" s="13">
        <v>40404</v>
      </c>
      <c r="C232" s="11" t="s">
        <v>981</v>
      </c>
      <c r="D232" s="11" t="s">
        <v>1869</v>
      </c>
      <c r="G232" s="6" t="s">
        <v>982</v>
      </c>
      <c r="H232" s="6" t="s">
        <v>16</v>
      </c>
      <c r="I232" s="6" t="s">
        <v>16</v>
      </c>
      <c r="J232" s="6" t="s">
        <v>982</v>
      </c>
      <c r="K232" s="6" t="s">
        <v>983</v>
      </c>
      <c r="L232" s="6" t="s">
        <v>984</v>
      </c>
    </row>
    <row r="233" spans="1:12">
      <c r="A233" s="6" t="s">
        <v>985</v>
      </c>
      <c r="B233" s="13">
        <v>40417</v>
      </c>
      <c r="C233" s="11" t="s">
        <v>986</v>
      </c>
      <c r="D233" s="11" t="s">
        <v>1841</v>
      </c>
      <c r="G233" s="6" t="s">
        <v>987</v>
      </c>
      <c r="H233" s="6" t="s">
        <v>16</v>
      </c>
      <c r="I233" s="6" t="s">
        <v>16</v>
      </c>
      <c r="J233" s="6" t="s">
        <v>987</v>
      </c>
      <c r="K233" s="6" t="s">
        <v>892</v>
      </c>
      <c r="L233" s="6" t="s">
        <v>988</v>
      </c>
    </row>
    <row r="234" spans="1:12">
      <c r="A234" s="6" t="s">
        <v>989</v>
      </c>
      <c r="B234" s="13">
        <v>40422</v>
      </c>
      <c r="C234" s="11" t="s">
        <v>357</v>
      </c>
      <c r="D234" s="11" t="s">
        <v>1815</v>
      </c>
      <c r="G234" s="6" t="s">
        <v>990</v>
      </c>
      <c r="H234" s="6" t="s">
        <v>16</v>
      </c>
      <c r="I234" s="6" t="s">
        <v>16</v>
      </c>
      <c r="J234" s="6" t="s">
        <v>990</v>
      </c>
      <c r="K234" s="6" t="s">
        <v>991</v>
      </c>
      <c r="L234" s="6" t="s">
        <v>992</v>
      </c>
    </row>
    <row r="235" spans="1:12">
      <c r="A235" s="6" t="s">
        <v>993</v>
      </c>
      <c r="B235" s="13">
        <v>40422</v>
      </c>
      <c r="C235" s="11" t="s">
        <v>231</v>
      </c>
      <c r="D235" s="11" t="s">
        <v>1829</v>
      </c>
      <c r="G235" s="6" t="s">
        <v>994</v>
      </c>
      <c r="H235" s="6" t="s">
        <v>16</v>
      </c>
      <c r="I235" s="6" t="s">
        <v>16</v>
      </c>
      <c r="J235" s="6" t="s">
        <v>994</v>
      </c>
      <c r="K235" s="6" t="s">
        <v>995</v>
      </c>
      <c r="L235" s="6" t="s">
        <v>996</v>
      </c>
    </row>
    <row r="236" spans="1:12">
      <c r="A236" s="6" t="s">
        <v>997</v>
      </c>
      <c r="B236" s="13">
        <v>40422</v>
      </c>
      <c r="C236" s="11" t="s">
        <v>255</v>
      </c>
      <c r="D236" s="11" t="s">
        <v>1876</v>
      </c>
      <c r="G236" s="6" t="s">
        <v>998</v>
      </c>
      <c r="H236" s="6" t="s">
        <v>16</v>
      </c>
      <c r="I236" s="6" t="s">
        <v>16</v>
      </c>
      <c r="J236" s="6" t="s">
        <v>998</v>
      </c>
      <c r="K236" s="6" t="s">
        <v>999</v>
      </c>
      <c r="L236" s="6" t="s">
        <v>1000</v>
      </c>
    </row>
    <row r="237" spans="1:12">
      <c r="A237" s="6" t="s">
        <v>1001</v>
      </c>
      <c r="B237" s="13">
        <v>40422</v>
      </c>
      <c r="C237" s="11" t="s">
        <v>357</v>
      </c>
      <c r="D237" s="11" t="s">
        <v>1815</v>
      </c>
      <c r="G237" s="6" t="s">
        <v>1002</v>
      </c>
      <c r="H237" s="6" t="s">
        <v>16</v>
      </c>
      <c r="I237" s="6" t="s">
        <v>16</v>
      </c>
      <c r="J237" s="6" t="s">
        <v>1002</v>
      </c>
      <c r="K237" s="6" t="s">
        <v>1003</v>
      </c>
      <c r="L237" s="6" t="s">
        <v>1004</v>
      </c>
    </row>
    <row r="238" spans="1:12">
      <c r="A238" s="6" t="s">
        <v>1005</v>
      </c>
      <c r="B238" s="13">
        <v>40423</v>
      </c>
      <c r="C238" s="11" t="s">
        <v>24</v>
      </c>
      <c r="D238" s="11" t="s">
        <v>1886</v>
      </c>
      <c r="G238" s="6" t="s">
        <v>1006</v>
      </c>
      <c r="H238" s="6" t="s">
        <v>16</v>
      </c>
      <c r="I238" s="6" t="s">
        <v>16</v>
      </c>
      <c r="J238" s="6" t="s">
        <v>1006</v>
      </c>
      <c r="K238" s="6" t="s">
        <v>772</v>
      </c>
      <c r="L238" s="6" t="s">
        <v>1007</v>
      </c>
    </row>
    <row r="239" spans="1:12">
      <c r="A239" s="6" t="s">
        <v>1008</v>
      </c>
      <c r="B239" s="13">
        <v>40423</v>
      </c>
      <c r="C239" s="11" t="s">
        <v>20</v>
      </c>
      <c r="D239" s="11" t="s">
        <v>1865</v>
      </c>
      <c r="G239" s="6" t="s">
        <v>525</v>
      </c>
      <c r="H239" s="6" t="s">
        <v>16</v>
      </c>
      <c r="I239" s="6" t="s">
        <v>16</v>
      </c>
      <c r="J239" s="6" t="s">
        <v>525</v>
      </c>
      <c r="K239" s="6" t="s">
        <v>526</v>
      </c>
      <c r="L239" s="6" t="s">
        <v>527</v>
      </c>
    </row>
    <row r="240" spans="1:12">
      <c r="A240" s="6" t="s">
        <v>1009</v>
      </c>
      <c r="B240" s="13">
        <v>40423</v>
      </c>
      <c r="C240" s="11" t="s">
        <v>153</v>
      </c>
      <c r="D240" s="11" t="s">
        <v>1798</v>
      </c>
      <c r="G240" s="6" t="s">
        <v>1010</v>
      </c>
      <c r="H240" s="6" t="s">
        <v>16</v>
      </c>
      <c r="I240" s="6" t="s">
        <v>16</v>
      </c>
      <c r="J240" s="6" t="s">
        <v>1010</v>
      </c>
      <c r="K240" s="6" t="s">
        <v>47</v>
      </c>
      <c r="L240" s="6" t="s">
        <v>1011</v>
      </c>
    </row>
    <row r="241" spans="1:12">
      <c r="A241" s="6" t="s">
        <v>1012</v>
      </c>
      <c r="B241" s="13">
        <v>40423</v>
      </c>
      <c r="C241" s="11" t="s">
        <v>255</v>
      </c>
      <c r="D241" s="11" t="s">
        <v>1876</v>
      </c>
      <c r="G241" s="6" t="s">
        <v>1013</v>
      </c>
      <c r="H241" s="6" t="s">
        <v>16</v>
      </c>
      <c r="I241" s="6" t="s">
        <v>16</v>
      </c>
      <c r="J241" s="6" t="s">
        <v>1013</v>
      </c>
      <c r="K241" s="6" t="s">
        <v>1014</v>
      </c>
      <c r="L241" s="6" t="s">
        <v>1015</v>
      </c>
    </row>
    <row r="242" spans="1:12">
      <c r="A242" s="6" t="s">
        <v>1016</v>
      </c>
      <c r="B242" s="13">
        <v>40423</v>
      </c>
      <c r="C242" s="11" t="s">
        <v>124</v>
      </c>
      <c r="D242" s="11" t="s">
        <v>1836</v>
      </c>
      <c r="G242" s="6" t="s">
        <v>1017</v>
      </c>
      <c r="H242" s="6" t="s">
        <v>16</v>
      </c>
      <c r="I242" s="6" t="s">
        <v>16</v>
      </c>
      <c r="J242" s="6" t="s">
        <v>1017</v>
      </c>
      <c r="K242" s="6" t="s">
        <v>1018</v>
      </c>
      <c r="L242" s="6" t="s">
        <v>1019</v>
      </c>
    </row>
    <row r="243" spans="1:12">
      <c r="A243" s="6" t="s">
        <v>1020</v>
      </c>
      <c r="B243" s="13">
        <v>40423</v>
      </c>
      <c r="C243" s="11" t="s">
        <v>155</v>
      </c>
      <c r="D243" s="11" t="s">
        <v>1833</v>
      </c>
      <c r="G243" s="6" t="s">
        <v>1021</v>
      </c>
      <c r="H243" s="6" t="s">
        <v>16</v>
      </c>
      <c r="I243" s="6" t="s">
        <v>16</v>
      </c>
      <c r="J243" s="6" t="s">
        <v>1021</v>
      </c>
      <c r="K243" s="6" t="s">
        <v>355</v>
      </c>
      <c r="L243" s="6" t="s">
        <v>1022</v>
      </c>
    </row>
    <row r="244" spans="1:12">
      <c r="A244" s="6" t="s">
        <v>1023</v>
      </c>
      <c r="B244" s="13">
        <v>40423</v>
      </c>
      <c r="C244" s="11" t="s">
        <v>15</v>
      </c>
      <c r="D244" s="11" t="s">
        <v>1824</v>
      </c>
      <c r="G244" s="6" t="s">
        <v>1024</v>
      </c>
      <c r="H244" s="6" t="s">
        <v>16</v>
      </c>
      <c r="I244" s="6" t="s">
        <v>16</v>
      </c>
      <c r="J244" s="6" t="s">
        <v>1024</v>
      </c>
      <c r="K244" s="6" t="s">
        <v>1025</v>
      </c>
      <c r="L244" s="6" t="s">
        <v>1026</v>
      </c>
    </row>
    <row r="245" spans="1:12">
      <c r="A245" s="6" t="s">
        <v>1027</v>
      </c>
      <c r="B245" s="13">
        <v>40423</v>
      </c>
      <c r="C245" s="11" t="s">
        <v>310</v>
      </c>
      <c r="D245" s="11" t="s">
        <v>1818</v>
      </c>
      <c r="G245" s="6" t="s">
        <v>1028</v>
      </c>
      <c r="H245" s="6" t="s">
        <v>16</v>
      </c>
      <c r="I245" s="6" t="s">
        <v>16</v>
      </c>
      <c r="J245" s="6" t="s">
        <v>1028</v>
      </c>
      <c r="K245" s="6" t="s">
        <v>1029</v>
      </c>
      <c r="L245" s="6" t="s">
        <v>1030</v>
      </c>
    </row>
    <row r="246" spans="1:12">
      <c r="A246" s="6" t="s">
        <v>1031</v>
      </c>
      <c r="B246" s="13">
        <v>40423</v>
      </c>
      <c r="C246" s="11" t="s">
        <v>763</v>
      </c>
      <c r="D246" s="11" t="s">
        <v>1849</v>
      </c>
      <c r="G246" s="6" t="s">
        <v>1032</v>
      </c>
      <c r="H246" s="6" t="s">
        <v>16</v>
      </c>
      <c r="I246" s="6" t="s">
        <v>16</v>
      </c>
      <c r="J246" s="6" t="s">
        <v>1032</v>
      </c>
      <c r="K246" s="6" t="s">
        <v>216</v>
      </c>
      <c r="L246" s="6" t="s">
        <v>1033</v>
      </c>
    </row>
    <row r="247" spans="1:12">
      <c r="A247" s="6" t="s">
        <v>1034</v>
      </c>
      <c r="B247" s="13">
        <v>40423</v>
      </c>
      <c r="C247" s="11" t="s">
        <v>45</v>
      </c>
      <c r="D247" s="11" t="s">
        <v>1799</v>
      </c>
      <c r="G247" s="6" t="s">
        <v>1035</v>
      </c>
      <c r="H247" s="6" t="s">
        <v>16</v>
      </c>
      <c r="I247" s="6" t="s">
        <v>16</v>
      </c>
      <c r="J247" s="6" t="s">
        <v>1035</v>
      </c>
      <c r="K247" s="6" t="s">
        <v>1036</v>
      </c>
      <c r="L247" s="6" t="s">
        <v>1037</v>
      </c>
    </row>
    <row r="248" spans="1:12">
      <c r="A248" s="6" t="s">
        <v>1038</v>
      </c>
      <c r="B248" s="13">
        <v>40423</v>
      </c>
      <c r="C248" s="11" t="s">
        <v>852</v>
      </c>
      <c r="D248" s="11" t="s">
        <v>1853</v>
      </c>
      <c r="G248" s="6" t="s">
        <v>1039</v>
      </c>
      <c r="H248" s="6" t="s">
        <v>16</v>
      </c>
      <c r="I248" s="6" t="s">
        <v>16</v>
      </c>
      <c r="J248" s="6" t="s">
        <v>1039</v>
      </c>
      <c r="K248" s="6" t="s">
        <v>1040</v>
      </c>
      <c r="L248" s="6" t="s">
        <v>1041</v>
      </c>
    </row>
    <row r="249" spans="1:12">
      <c r="A249" s="6" t="s">
        <v>1042</v>
      </c>
      <c r="B249" s="13">
        <v>40423</v>
      </c>
      <c r="C249" s="11" t="s">
        <v>31</v>
      </c>
      <c r="D249" s="11" t="s">
        <v>1819</v>
      </c>
      <c r="G249" s="6" t="s">
        <v>16</v>
      </c>
      <c r="H249" s="6" t="s">
        <v>16</v>
      </c>
      <c r="I249" s="6" t="s">
        <v>16</v>
      </c>
      <c r="J249" s="6" t="s">
        <v>16</v>
      </c>
      <c r="K249" s="6" t="s">
        <v>16</v>
      </c>
      <c r="L249" s="6" t="s">
        <v>16</v>
      </c>
    </row>
    <row r="250" spans="1:12">
      <c r="A250" s="6" t="s">
        <v>1043</v>
      </c>
      <c r="B250" s="13">
        <v>40423</v>
      </c>
      <c r="C250" s="11" t="s">
        <v>1044</v>
      </c>
      <c r="D250" s="11" t="s">
        <v>1856</v>
      </c>
      <c r="G250" s="6" t="s">
        <v>1045</v>
      </c>
      <c r="H250" s="6" t="s">
        <v>16</v>
      </c>
      <c r="I250" s="6" t="s">
        <v>16</v>
      </c>
      <c r="J250" s="6" t="s">
        <v>1045</v>
      </c>
      <c r="K250" s="6" t="s">
        <v>260</v>
      </c>
      <c r="L250" s="6" t="s">
        <v>1046</v>
      </c>
    </row>
    <row r="251" spans="1:12">
      <c r="A251" s="6" t="s">
        <v>1047</v>
      </c>
      <c r="B251" s="13">
        <v>40423</v>
      </c>
      <c r="C251" s="11" t="s">
        <v>207</v>
      </c>
      <c r="D251" s="11" t="s">
        <v>1847</v>
      </c>
      <c r="G251" s="6" t="s">
        <v>1048</v>
      </c>
      <c r="H251" s="6" t="s">
        <v>16</v>
      </c>
      <c r="I251" s="6" t="s">
        <v>16</v>
      </c>
      <c r="J251" s="6" t="s">
        <v>1048</v>
      </c>
      <c r="K251" s="6" t="s">
        <v>1049</v>
      </c>
      <c r="L251" s="6" t="s">
        <v>1050</v>
      </c>
    </row>
    <row r="252" spans="1:12">
      <c r="A252" s="6" t="s">
        <v>1051</v>
      </c>
      <c r="B252" s="13">
        <v>40423</v>
      </c>
      <c r="C252" s="11" t="s">
        <v>69</v>
      </c>
      <c r="D252" s="11" t="s">
        <v>1846</v>
      </c>
      <c r="G252" s="6" t="s">
        <v>1052</v>
      </c>
      <c r="H252" s="6" t="s">
        <v>16</v>
      </c>
      <c r="I252" s="6" t="s">
        <v>16</v>
      </c>
      <c r="J252" s="6" t="s">
        <v>1052</v>
      </c>
      <c r="K252" s="6" t="s">
        <v>1053</v>
      </c>
      <c r="L252" s="6" t="s">
        <v>1054</v>
      </c>
    </row>
    <row r="253" spans="1:12">
      <c r="A253" s="6" t="s">
        <v>1055</v>
      </c>
      <c r="B253" s="13">
        <v>40423</v>
      </c>
      <c r="C253" s="11" t="s">
        <v>1056</v>
      </c>
      <c r="D253" s="11" t="s">
        <v>1857</v>
      </c>
      <c r="G253" s="6" t="s">
        <v>1057</v>
      </c>
      <c r="H253" s="6" t="s">
        <v>16</v>
      </c>
      <c r="I253" s="6" t="s">
        <v>16</v>
      </c>
      <c r="J253" s="6" t="s">
        <v>1057</v>
      </c>
      <c r="K253" s="6" t="s">
        <v>1058</v>
      </c>
      <c r="L253" s="6" t="s">
        <v>1059</v>
      </c>
    </row>
    <row r="254" spans="1:12">
      <c r="A254" s="6" t="s">
        <v>1060</v>
      </c>
      <c r="B254" s="13">
        <v>40423</v>
      </c>
      <c r="C254" s="11" t="s">
        <v>158</v>
      </c>
      <c r="D254" s="11" t="s">
        <v>1811</v>
      </c>
      <c r="G254" s="6" t="s">
        <v>1061</v>
      </c>
      <c r="H254" s="6" t="s">
        <v>16</v>
      </c>
      <c r="I254" s="6" t="s">
        <v>16</v>
      </c>
      <c r="J254" s="6" t="s">
        <v>1061</v>
      </c>
      <c r="K254" s="6" t="s">
        <v>1062</v>
      </c>
      <c r="L254" s="6" t="s">
        <v>1063</v>
      </c>
    </row>
    <row r="255" spans="1:12">
      <c r="A255" s="6" t="s">
        <v>1064</v>
      </c>
      <c r="B255" s="13">
        <v>40423</v>
      </c>
      <c r="C255" s="11" t="s">
        <v>1065</v>
      </c>
      <c r="D255" s="11" t="s">
        <v>1858</v>
      </c>
      <c r="G255" s="6" t="s">
        <v>1066</v>
      </c>
      <c r="H255" s="6" t="s">
        <v>16</v>
      </c>
      <c r="I255" s="6" t="s">
        <v>16</v>
      </c>
      <c r="J255" s="6" t="s">
        <v>1066</v>
      </c>
      <c r="K255" s="6" t="s">
        <v>1067</v>
      </c>
      <c r="L255" s="6" t="s">
        <v>1068</v>
      </c>
    </row>
    <row r="256" spans="1:12">
      <c r="A256" s="6" t="s">
        <v>1069</v>
      </c>
      <c r="B256" s="13">
        <v>40432</v>
      </c>
      <c r="C256" s="11" t="s">
        <v>852</v>
      </c>
      <c r="D256" s="11" t="s">
        <v>1853</v>
      </c>
      <c r="G256" s="6" t="s">
        <v>1070</v>
      </c>
      <c r="H256" s="6" t="s">
        <v>16</v>
      </c>
      <c r="I256" s="6" t="s">
        <v>16</v>
      </c>
      <c r="J256" s="6" t="s">
        <v>1070</v>
      </c>
      <c r="K256" s="6" t="s">
        <v>1071</v>
      </c>
      <c r="L256" s="6" t="s">
        <v>1072</v>
      </c>
    </row>
    <row r="257" spans="1:12">
      <c r="A257" s="6" t="s">
        <v>1073</v>
      </c>
      <c r="B257" s="13">
        <v>40437</v>
      </c>
      <c r="C257" s="11" t="s">
        <v>55</v>
      </c>
      <c r="D257" s="11" t="s">
        <v>1797</v>
      </c>
      <c r="G257" s="6" t="s">
        <v>1074</v>
      </c>
      <c r="H257" s="6" t="s">
        <v>16</v>
      </c>
      <c r="I257" s="6" t="s">
        <v>16</v>
      </c>
      <c r="J257" s="6" t="s">
        <v>1074</v>
      </c>
      <c r="K257" s="6" t="s">
        <v>1075</v>
      </c>
      <c r="L257" s="6" t="s">
        <v>1076</v>
      </c>
    </row>
    <row r="258" spans="1:12">
      <c r="A258" s="6" t="s">
        <v>1077</v>
      </c>
      <c r="B258" s="13">
        <v>40442</v>
      </c>
      <c r="C258" s="11" t="s">
        <v>1078</v>
      </c>
      <c r="D258" s="11" t="s">
        <v>1859</v>
      </c>
      <c r="G258" s="6" t="s">
        <v>1079</v>
      </c>
      <c r="H258" s="6" t="s">
        <v>16</v>
      </c>
      <c r="I258" s="6" t="s">
        <v>16</v>
      </c>
      <c r="J258" s="6" t="s">
        <v>1079</v>
      </c>
      <c r="K258" s="6" t="s">
        <v>1080</v>
      </c>
      <c r="L258" s="6" t="s">
        <v>784</v>
      </c>
    </row>
    <row r="259" spans="1:12">
      <c r="A259" s="6" t="s">
        <v>1081</v>
      </c>
      <c r="B259" s="13">
        <v>40445</v>
      </c>
      <c r="C259" s="11" t="s">
        <v>1082</v>
      </c>
      <c r="D259" s="11" t="s">
        <v>1834</v>
      </c>
      <c r="G259" s="6" t="s">
        <v>1083</v>
      </c>
      <c r="H259" s="6" t="s">
        <v>16</v>
      </c>
      <c r="I259" s="6" t="s">
        <v>16</v>
      </c>
      <c r="J259" s="6" t="s">
        <v>1083</v>
      </c>
      <c r="K259" s="6" t="s">
        <v>1084</v>
      </c>
      <c r="L259" s="6" t="s">
        <v>1085</v>
      </c>
    </row>
    <row r="260" spans="1:12">
      <c r="A260" s="6" t="s">
        <v>1086</v>
      </c>
      <c r="B260" s="13">
        <v>40446</v>
      </c>
      <c r="C260" s="11" t="s">
        <v>666</v>
      </c>
      <c r="D260" s="11" t="s">
        <v>1839</v>
      </c>
      <c r="G260" s="6" t="s">
        <v>1087</v>
      </c>
      <c r="H260" s="6" t="s">
        <v>16</v>
      </c>
      <c r="I260" s="6" t="s">
        <v>16</v>
      </c>
      <c r="J260" s="6" t="s">
        <v>1087</v>
      </c>
      <c r="K260" s="6" t="s">
        <v>1088</v>
      </c>
      <c r="L260" s="6" t="s">
        <v>1089</v>
      </c>
    </row>
    <row r="261" spans="1:12">
      <c r="A261" s="6" t="s">
        <v>1090</v>
      </c>
      <c r="B261" s="13">
        <v>40451</v>
      </c>
      <c r="C261" s="11" t="s">
        <v>666</v>
      </c>
      <c r="D261" s="11" t="s">
        <v>1839</v>
      </c>
      <c r="G261" s="6" t="s">
        <v>1091</v>
      </c>
      <c r="H261" s="6" t="s">
        <v>16</v>
      </c>
      <c r="I261" s="6" t="s">
        <v>16</v>
      </c>
      <c r="J261" s="6" t="s">
        <v>1091</v>
      </c>
      <c r="K261" s="6" t="s">
        <v>1092</v>
      </c>
      <c r="L261" s="6" t="s">
        <v>1093</v>
      </c>
    </row>
    <row r="262" spans="1:12">
      <c r="A262" s="6" t="s">
        <v>1094</v>
      </c>
      <c r="B262" s="13">
        <v>40452</v>
      </c>
      <c r="C262" s="11" t="s">
        <v>357</v>
      </c>
      <c r="D262" s="11" t="s">
        <v>1815</v>
      </c>
      <c r="G262" s="6" t="s">
        <v>1095</v>
      </c>
      <c r="H262" s="6" t="s">
        <v>16</v>
      </c>
      <c r="I262" s="6" t="s">
        <v>16</v>
      </c>
      <c r="J262" s="6" t="s">
        <v>1095</v>
      </c>
      <c r="K262" s="6" t="s">
        <v>1096</v>
      </c>
      <c r="L262" s="6" t="s">
        <v>1097</v>
      </c>
    </row>
    <row r="263" spans="1:12">
      <c r="A263" s="6" t="s">
        <v>1098</v>
      </c>
      <c r="B263" s="13">
        <v>40452</v>
      </c>
      <c r="C263" s="11" t="s">
        <v>357</v>
      </c>
      <c r="D263" s="11" t="s">
        <v>1815</v>
      </c>
      <c r="G263" s="6" t="s">
        <v>1099</v>
      </c>
      <c r="H263" s="6" t="s">
        <v>16</v>
      </c>
      <c r="I263" s="6" t="s">
        <v>16</v>
      </c>
      <c r="J263" s="6" t="s">
        <v>1099</v>
      </c>
      <c r="K263" s="6" t="s">
        <v>1100</v>
      </c>
      <c r="L263" s="6" t="s">
        <v>1101</v>
      </c>
    </row>
    <row r="264" spans="1:12">
      <c r="A264" s="6" t="s">
        <v>1102</v>
      </c>
      <c r="B264" s="13">
        <v>40453</v>
      </c>
      <c r="C264" s="11" t="s">
        <v>410</v>
      </c>
      <c r="D264" s="11" t="s">
        <v>1827</v>
      </c>
      <c r="G264" s="6" t="s">
        <v>1103</v>
      </c>
      <c r="H264" s="6" t="s">
        <v>16</v>
      </c>
      <c r="I264" s="6" t="s">
        <v>16</v>
      </c>
      <c r="J264" s="6" t="s">
        <v>1103</v>
      </c>
      <c r="K264" s="6" t="s">
        <v>1104</v>
      </c>
      <c r="L264" s="6" t="s">
        <v>1105</v>
      </c>
    </row>
    <row r="265" spans="1:12">
      <c r="A265" s="6" t="s">
        <v>1106</v>
      </c>
      <c r="B265" s="13">
        <v>40453</v>
      </c>
      <c r="C265" s="11" t="s">
        <v>31</v>
      </c>
      <c r="D265" s="11" t="s">
        <v>1819</v>
      </c>
      <c r="G265" s="6" t="s">
        <v>1107</v>
      </c>
      <c r="H265" s="6" t="s">
        <v>16</v>
      </c>
      <c r="I265" s="6" t="s">
        <v>16</v>
      </c>
      <c r="J265" s="6" t="s">
        <v>1107</v>
      </c>
      <c r="K265" s="6" t="s">
        <v>1108</v>
      </c>
      <c r="L265" s="6" t="s">
        <v>1109</v>
      </c>
    </row>
    <row r="266" spans="1:12">
      <c r="A266" s="6" t="s">
        <v>1110</v>
      </c>
      <c r="B266" s="13">
        <v>40453</v>
      </c>
      <c r="C266" s="11" t="s">
        <v>29</v>
      </c>
      <c r="D266" s="11" t="s">
        <v>1838</v>
      </c>
      <c r="G266" s="6" t="s">
        <v>1111</v>
      </c>
      <c r="H266" s="6" t="s">
        <v>16</v>
      </c>
      <c r="I266" s="6" t="s">
        <v>16</v>
      </c>
      <c r="J266" s="6" t="s">
        <v>1111</v>
      </c>
      <c r="K266" s="6" t="s">
        <v>1112</v>
      </c>
      <c r="L266" s="6" t="s">
        <v>1113</v>
      </c>
    </row>
    <row r="267" spans="1:12">
      <c r="A267" s="6" t="s">
        <v>1114</v>
      </c>
      <c r="B267" s="13">
        <v>40453</v>
      </c>
      <c r="C267" s="11" t="s">
        <v>207</v>
      </c>
      <c r="D267" s="11" t="s">
        <v>1847</v>
      </c>
      <c r="G267" s="6" t="s">
        <v>1115</v>
      </c>
      <c r="H267" s="6" t="s">
        <v>16</v>
      </c>
      <c r="I267" s="6" t="s">
        <v>16</v>
      </c>
      <c r="J267" s="6" t="s">
        <v>1115</v>
      </c>
      <c r="K267" s="6" t="s">
        <v>1116</v>
      </c>
      <c r="L267" s="6" t="s">
        <v>1117</v>
      </c>
    </row>
    <row r="268" spans="1:12">
      <c r="A268" s="6" t="s">
        <v>1118</v>
      </c>
      <c r="B268" s="13">
        <v>40453</v>
      </c>
      <c r="C268" s="11" t="s">
        <v>24</v>
      </c>
      <c r="D268" s="11" t="s">
        <v>1886</v>
      </c>
      <c r="G268" s="6" t="s">
        <v>1119</v>
      </c>
      <c r="H268" s="6" t="s">
        <v>16</v>
      </c>
      <c r="I268" s="6" t="s">
        <v>16</v>
      </c>
      <c r="J268" s="6" t="s">
        <v>1119</v>
      </c>
      <c r="K268" s="6" t="s">
        <v>1120</v>
      </c>
      <c r="L268" s="6" t="s">
        <v>1121</v>
      </c>
    </row>
    <row r="269" spans="1:12">
      <c r="A269" s="6" t="s">
        <v>1122</v>
      </c>
      <c r="B269" s="13">
        <v>40453</v>
      </c>
      <c r="C269" s="11" t="s">
        <v>310</v>
      </c>
      <c r="D269" s="11" t="s">
        <v>1818</v>
      </c>
      <c r="G269" s="6" t="s">
        <v>1123</v>
      </c>
      <c r="H269" s="6" t="s">
        <v>16</v>
      </c>
      <c r="I269" s="6" t="s">
        <v>16</v>
      </c>
      <c r="J269" s="6" t="s">
        <v>1123</v>
      </c>
      <c r="K269" s="6" t="s">
        <v>1124</v>
      </c>
      <c r="L269" s="6" t="s">
        <v>1125</v>
      </c>
    </row>
    <row r="270" spans="1:12">
      <c r="A270" s="6" t="s">
        <v>1126</v>
      </c>
      <c r="B270" s="13">
        <v>40453</v>
      </c>
      <c r="C270" s="11" t="s">
        <v>124</v>
      </c>
      <c r="D270" s="11" t="s">
        <v>1836</v>
      </c>
      <c r="G270" s="6" t="s">
        <v>1127</v>
      </c>
      <c r="H270" s="6" t="s">
        <v>16</v>
      </c>
      <c r="I270" s="6" t="s">
        <v>16</v>
      </c>
      <c r="J270" s="6" t="s">
        <v>1127</v>
      </c>
      <c r="K270" s="6" t="s">
        <v>1128</v>
      </c>
      <c r="L270" s="6" t="s">
        <v>1129</v>
      </c>
    </row>
    <row r="271" spans="1:12">
      <c r="A271" s="6" t="s">
        <v>1130</v>
      </c>
      <c r="B271" s="13">
        <v>40453</v>
      </c>
      <c r="C271" s="11" t="s">
        <v>403</v>
      </c>
      <c r="D271" s="11" t="s">
        <v>1842</v>
      </c>
      <c r="G271" s="6" t="s">
        <v>1131</v>
      </c>
      <c r="H271" s="6" t="s">
        <v>16</v>
      </c>
      <c r="I271" s="6" t="s">
        <v>16</v>
      </c>
      <c r="J271" s="6" t="s">
        <v>1131</v>
      </c>
      <c r="K271" s="6" t="s">
        <v>1132</v>
      </c>
      <c r="L271" s="6" t="s">
        <v>1133</v>
      </c>
    </row>
    <row r="272" spans="1:12">
      <c r="A272" s="6" t="s">
        <v>1134</v>
      </c>
      <c r="B272" s="13">
        <v>40453</v>
      </c>
      <c r="C272" s="11" t="s">
        <v>98</v>
      </c>
      <c r="D272" s="11" t="s">
        <v>1812</v>
      </c>
      <c r="G272" s="6" t="s">
        <v>1135</v>
      </c>
      <c r="H272" s="6" t="s">
        <v>16</v>
      </c>
      <c r="I272" s="6" t="s">
        <v>16</v>
      </c>
      <c r="J272" s="6" t="s">
        <v>1135</v>
      </c>
      <c r="K272" s="6" t="s">
        <v>1112</v>
      </c>
      <c r="L272" s="6" t="s">
        <v>1136</v>
      </c>
    </row>
    <row r="273" spans="1:12">
      <c r="A273" s="6" t="s">
        <v>1137</v>
      </c>
      <c r="B273" s="13">
        <v>40453</v>
      </c>
      <c r="C273" s="11" t="s">
        <v>108</v>
      </c>
      <c r="D273" s="11" t="s">
        <v>1845</v>
      </c>
      <c r="G273" s="6" t="s">
        <v>1138</v>
      </c>
      <c r="H273" s="6" t="s">
        <v>16</v>
      </c>
      <c r="I273" s="6" t="s">
        <v>16</v>
      </c>
      <c r="J273" s="6" t="s">
        <v>1138</v>
      </c>
      <c r="K273" s="6" t="s">
        <v>452</v>
      </c>
      <c r="L273" s="6" t="s">
        <v>1139</v>
      </c>
    </row>
    <row r="274" spans="1:12">
      <c r="A274" s="6" t="s">
        <v>1140</v>
      </c>
      <c r="B274" s="13">
        <v>40453</v>
      </c>
      <c r="C274" s="11" t="s">
        <v>852</v>
      </c>
      <c r="D274" s="11" t="s">
        <v>1853</v>
      </c>
      <c r="G274" s="6" t="s">
        <v>1141</v>
      </c>
      <c r="H274" s="6" t="s">
        <v>16</v>
      </c>
      <c r="I274" s="6" t="s">
        <v>16</v>
      </c>
      <c r="J274" s="6" t="s">
        <v>1141</v>
      </c>
      <c r="K274" s="6" t="s">
        <v>1142</v>
      </c>
      <c r="L274" s="6" t="s">
        <v>1143</v>
      </c>
    </row>
    <row r="275" spans="1:12">
      <c r="A275" s="6" t="s">
        <v>1144</v>
      </c>
      <c r="B275" s="13">
        <v>40453</v>
      </c>
      <c r="C275" s="11" t="s">
        <v>1145</v>
      </c>
      <c r="D275" s="11" t="s">
        <v>1860</v>
      </c>
      <c r="G275" s="6" t="s">
        <v>1146</v>
      </c>
      <c r="H275" s="6" t="s">
        <v>16</v>
      </c>
      <c r="I275" s="6" t="s">
        <v>16</v>
      </c>
      <c r="J275" s="6" t="s">
        <v>1146</v>
      </c>
      <c r="K275" s="6" t="s">
        <v>1147</v>
      </c>
      <c r="L275" s="6" t="s">
        <v>1148</v>
      </c>
    </row>
    <row r="276" spans="1:12">
      <c r="A276" s="6" t="s">
        <v>1149</v>
      </c>
      <c r="B276" s="13">
        <v>40453</v>
      </c>
      <c r="C276" s="11" t="s">
        <v>15</v>
      </c>
      <c r="D276" s="11" t="s">
        <v>1824</v>
      </c>
      <c r="G276" s="6" t="s">
        <v>1150</v>
      </c>
      <c r="H276" s="6" t="s">
        <v>16</v>
      </c>
      <c r="I276" s="6" t="s">
        <v>16</v>
      </c>
      <c r="J276" s="6" t="s">
        <v>1150</v>
      </c>
      <c r="K276" s="6" t="s">
        <v>1151</v>
      </c>
      <c r="L276" s="6" t="s">
        <v>1152</v>
      </c>
    </row>
    <row r="277" spans="1:12">
      <c r="A277" s="6" t="s">
        <v>1153</v>
      </c>
      <c r="B277" s="13">
        <v>40453</v>
      </c>
      <c r="C277" s="11" t="s">
        <v>69</v>
      </c>
      <c r="D277" s="11" t="s">
        <v>1846</v>
      </c>
      <c r="G277" s="6" t="s">
        <v>1154</v>
      </c>
      <c r="H277" s="6" t="s">
        <v>16</v>
      </c>
      <c r="I277" s="6" t="s">
        <v>16</v>
      </c>
      <c r="J277" s="6" t="s">
        <v>1154</v>
      </c>
      <c r="K277" s="6" t="s">
        <v>1155</v>
      </c>
      <c r="L277" s="6" t="s">
        <v>1156</v>
      </c>
    </row>
    <row r="278" spans="1:12">
      <c r="A278" s="6" t="s">
        <v>1157</v>
      </c>
      <c r="B278" s="13">
        <v>40453</v>
      </c>
      <c r="C278" s="11" t="s">
        <v>158</v>
      </c>
      <c r="D278" s="11" t="s">
        <v>1811</v>
      </c>
      <c r="G278" s="6" t="s">
        <v>1158</v>
      </c>
      <c r="H278" s="6" t="s">
        <v>16</v>
      </c>
      <c r="I278" s="6" t="s">
        <v>16</v>
      </c>
      <c r="J278" s="6" t="s">
        <v>1158</v>
      </c>
      <c r="K278" s="6" t="s">
        <v>1159</v>
      </c>
      <c r="L278" s="6" t="s">
        <v>1160</v>
      </c>
    </row>
    <row r="279" spans="1:12">
      <c r="A279" s="6" t="s">
        <v>1161</v>
      </c>
      <c r="B279" s="13">
        <v>40453</v>
      </c>
      <c r="C279" s="11" t="s">
        <v>53</v>
      </c>
      <c r="D279" s="11" t="s">
        <v>1861</v>
      </c>
      <c r="G279" s="6" t="s">
        <v>878</v>
      </c>
      <c r="H279" s="6" t="s">
        <v>16</v>
      </c>
      <c r="I279" s="6" t="s">
        <v>16</v>
      </c>
      <c r="J279" s="6" t="s">
        <v>878</v>
      </c>
      <c r="K279" s="6" t="s">
        <v>183</v>
      </c>
      <c r="L279" s="6" t="s">
        <v>1162</v>
      </c>
    </row>
    <row r="280" spans="1:12">
      <c r="A280" s="6" t="s">
        <v>1163</v>
      </c>
      <c r="B280" s="13">
        <v>40453</v>
      </c>
      <c r="C280" s="11" t="s">
        <v>155</v>
      </c>
      <c r="D280" s="11" t="s">
        <v>1833</v>
      </c>
      <c r="G280" s="6" t="s">
        <v>1164</v>
      </c>
      <c r="H280" s="6" t="s">
        <v>16</v>
      </c>
      <c r="I280" s="6" t="s">
        <v>16</v>
      </c>
      <c r="J280" s="6" t="s">
        <v>1164</v>
      </c>
      <c r="K280" s="6" t="s">
        <v>1165</v>
      </c>
      <c r="L280" s="6" t="s">
        <v>1166</v>
      </c>
    </row>
    <row r="281" spans="1:12">
      <c r="A281" s="6" t="s">
        <v>1167</v>
      </c>
      <c r="B281" s="13">
        <v>40453</v>
      </c>
      <c r="C281" s="11" t="s">
        <v>45</v>
      </c>
      <c r="D281" s="11" t="s">
        <v>1799</v>
      </c>
      <c r="G281" s="6" t="s">
        <v>1168</v>
      </c>
      <c r="H281" s="6" t="s">
        <v>16</v>
      </c>
      <c r="I281" s="6" t="s">
        <v>16</v>
      </c>
      <c r="J281" s="6" t="s">
        <v>1168</v>
      </c>
      <c r="K281" s="6" t="s">
        <v>760</v>
      </c>
      <c r="L281" s="6" t="s">
        <v>1169</v>
      </c>
    </row>
    <row r="282" spans="1:12">
      <c r="A282" s="6" t="s">
        <v>1170</v>
      </c>
      <c r="B282" s="13">
        <v>40453</v>
      </c>
      <c r="C282" s="11" t="s">
        <v>321</v>
      </c>
      <c r="D282" s="11" t="s">
        <v>1912</v>
      </c>
      <c r="G282" s="6" t="s">
        <v>1171</v>
      </c>
      <c r="H282" s="6" t="s">
        <v>16</v>
      </c>
      <c r="I282" s="6" t="s">
        <v>16</v>
      </c>
      <c r="J282" s="6" t="s">
        <v>1171</v>
      </c>
      <c r="K282" s="6" t="s">
        <v>1172</v>
      </c>
      <c r="L282" s="6" t="s">
        <v>1173</v>
      </c>
    </row>
    <row r="283" spans="1:12">
      <c r="A283" s="6" t="s">
        <v>1174</v>
      </c>
      <c r="B283" s="13">
        <v>40453</v>
      </c>
      <c r="C283" s="11" t="s">
        <v>1175</v>
      </c>
      <c r="D283" s="11" t="s">
        <v>1826</v>
      </c>
      <c r="G283" s="6" t="s">
        <v>1176</v>
      </c>
      <c r="H283" s="6" t="s">
        <v>16</v>
      </c>
      <c r="I283" s="6" t="s">
        <v>16</v>
      </c>
      <c r="J283" s="6" t="s">
        <v>1176</v>
      </c>
      <c r="K283" s="6" t="s">
        <v>1177</v>
      </c>
      <c r="L283" s="6" t="s">
        <v>1178</v>
      </c>
    </row>
    <row r="284" spans="1:12">
      <c r="A284" s="6" t="s">
        <v>1179</v>
      </c>
      <c r="B284" s="13">
        <v>40453</v>
      </c>
      <c r="C284" s="11" t="s">
        <v>231</v>
      </c>
      <c r="D284" s="11" t="s">
        <v>1829</v>
      </c>
      <c r="G284" s="6" t="s">
        <v>1180</v>
      </c>
      <c r="H284" s="6" t="s">
        <v>16</v>
      </c>
      <c r="I284" s="6" t="s">
        <v>16</v>
      </c>
      <c r="J284" s="6" t="s">
        <v>1180</v>
      </c>
      <c r="K284" s="6" t="s">
        <v>1181</v>
      </c>
      <c r="L284" s="6" t="s">
        <v>1182</v>
      </c>
    </row>
    <row r="285" spans="1:12">
      <c r="A285" s="6" t="s">
        <v>1183</v>
      </c>
      <c r="B285" s="13">
        <v>40453</v>
      </c>
      <c r="C285" s="11" t="s">
        <v>255</v>
      </c>
      <c r="D285" s="11" t="s">
        <v>1876</v>
      </c>
      <c r="G285" s="6" t="s">
        <v>1184</v>
      </c>
      <c r="H285" s="6" t="s">
        <v>16</v>
      </c>
      <c r="I285" s="6" t="s">
        <v>16</v>
      </c>
      <c r="J285" s="6" t="s">
        <v>1184</v>
      </c>
      <c r="K285" s="6" t="s">
        <v>1185</v>
      </c>
      <c r="L285" s="6" t="s">
        <v>1186</v>
      </c>
    </row>
    <row r="286" spans="1:12">
      <c r="A286" s="6" t="s">
        <v>1187</v>
      </c>
      <c r="B286" s="13">
        <v>40453</v>
      </c>
      <c r="C286" s="11" t="s">
        <v>255</v>
      </c>
      <c r="D286" s="11" t="s">
        <v>1876</v>
      </c>
      <c r="G286" s="6" t="s">
        <v>1013</v>
      </c>
      <c r="H286" s="6" t="s">
        <v>16</v>
      </c>
      <c r="I286" s="6" t="s">
        <v>16</v>
      </c>
      <c r="J286" s="6" t="s">
        <v>1013</v>
      </c>
      <c r="K286" s="6" t="s">
        <v>1014</v>
      </c>
      <c r="L286" s="6" t="s">
        <v>1015</v>
      </c>
    </row>
    <row r="287" spans="1:12">
      <c r="A287" s="5" t="s">
        <v>13</v>
      </c>
    </row>
    <row r="288" spans="1:12">
      <c r="D288" s="4" t="s">
        <v>1188</v>
      </c>
      <c r="G288" s="6" t="s">
        <v>1189</v>
      </c>
      <c r="H288" s="6" t="s">
        <v>16</v>
      </c>
      <c r="I288" s="6" t="s">
        <v>16</v>
      </c>
      <c r="J288" s="6" t="s">
        <v>1189</v>
      </c>
      <c r="K288" s="6" t="s">
        <v>1190</v>
      </c>
      <c r="L288" s="6" t="s">
        <v>1191</v>
      </c>
    </row>
    <row r="289" spans="1:12">
      <c r="A289" s="7" t="s">
        <v>13</v>
      </c>
    </row>
    <row r="290" spans="1:12">
      <c r="D290" s="4" t="s">
        <v>264</v>
      </c>
      <c r="G290" s="6" t="s">
        <v>1189</v>
      </c>
      <c r="H290" s="6" t="s">
        <v>16</v>
      </c>
      <c r="I290" s="6" t="s">
        <v>16</v>
      </c>
      <c r="J290" s="6" t="s">
        <v>1189</v>
      </c>
      <c r="K290" s="6" t="s">
        <v>1190</v>
      </c>
      <c r="L290" s="6" t="s">
        <v>1191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39"/>
  <sheetViews>
    <sheetView workbookViewId="0">
      <selection activeCell="B9" sqref="B9:B14"/>
    </sheetView>
  </sheetViews>
  <sheetFormatPr baseColWidth="10" defaultRowHeight="12.75"/>
  <sheetData>
    <row r="1" spans="1:18" ht="25.5">
      <c r="F1" s="1" t="s">
        <v>1918</v>
      </c>
    </row>
    <row r="2" spans="1:18">
      <c r="A2" s="2" t="s">
        <v>0</v>
      </c>
    </row>
    <row r="3" spans="1:18">
      <c r="A3" s="8" t="s">
        <v>1192</v>
      </c>
      <c r="R3" s="3"/>
    </row>
    <row r="4" spans="1:18">
      <c r="J4" s="8" t="s">
        <v>1</v>
      </c>
      <c r="L4" s="12">
        <v>40457</v>
      </c>
    </row>
    <row r="5" spans="1:18">
      <c r="A5" s="8" t="s">
        <v>1796</v>
      </c>
      <c r="J5" s="8" t="s">
        <v>2</v>
      </c>
      <c r="L5" s="9">
        <v>1</v>
      </c>
    </row>
    <row r="6" spans="1:18">
      <c r="A6" s="4" t="s">
        <v>3</v>
      </c>
      <c r="B6" s="4" t="s">
        <v>4</v>
      </c>
      <c r="C6" s="4" t="s">
        <v>5</v>
      </c>
      <c r="D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K6" s="10" t="s">
        <v>11</v>
      </c>
      <c r="L6" s="4" t="s">
        <v>12</v>
      </c>
    </row>
    <row r="7" spans="1:18">
      <c r="A7" s="4" t="s">
        <v>1794</v>
      </c>
    </row>
    <row r="8" spans="1:18">
      <c r="A8" s="5" t="s">
        <v>13</v>
      </c>
    </row>
    <row r="9" spans="1:18">
      <c r="A9" s="6" t="s">
        <v>14</v>
      </c>
      <c r="B9" s="13">
        <v>40191</v>
      </c>
      <c r="C9" s="11" t="s">
        <v>445</v>
      </c>
      <c r="D9" s="11" t="s">
        <v>1821</v>
      </c>
      <c r="G9" s="6" t="s">
        <v>1193</v>
      </c>
      <c r="H9" s="6" t="s">
        <v>16</v>
      </c>
      <c r="I9" s="6" t="s">
        <v>16</v>
      </c>
      <c r="J9" s="6" t="s">
        <v>1193</v>
      </c>
      <c r="K9" s="6" t="s">
        <v>1194</v>
      </c>
      <c r="L9" s="6" t="s">
        <v>1195</v>
      </c>
    </row>
    <row r="10" spans="1:18">
      <c r="A10" s="6" t="s">
        <v>18</v>
      </c>
      <c r="B10" s="13">
        <v>40199</v>
      </c>
      <c r="C10" s="11" t="s">
        <v>141</v>
      </c>
      <c r="D10" s="11" t="s">
        <v>1863</v>
      </c>
      <c r="G10" s="6" t="s">
        <v>1196</v>
      </c>
      <c r="H10" s="6" t="s">
        <v>16</v>
      </c>
      <c r="I10" s="6" t="s">
        <v>16</v>
      </c>
      <c r="J10" s="6" t="s">
        <v>1196</v>
      </c>
      <c r="K10" s="6" t="s">
        <v>1197</v>
      </c>
      <c r="L10" s="6" t="s">
        <v>1198</v>
      </c>
    </row>
    <row r="11" spans="1:18">
      <c r="A11" s="6" t="s">
        <v>19</v>
      </c>
      <c r="B11" s="13">
        <v>40199</v>
      </c>
      <c r="C11" s="11" t="s">
        <v>646</v>
      </c>
      <c r="D11" s="11" t="s">
        <v>1864</v>
      </c>
      <c r="G11" s="6" t="s">
        <v>1199</v>
      </c>
      <c r="H11" s="6" t="s">
        <v>16</v>
      </c>
      <c r="I11" s="6" t="s">
        <v>16</v>
      </c>
      <c r="J11" s="6" t="s">
        <v>1199</v>
      </c>
      <c r="K11" s="6" t="s">
        <v>817</v>
      </c>
      <c r="L11" s="6" t="s">
        <v>1200</v>
      </c>
    </row>
    <row r="12" spans="1:18">
      <c r="A12" s="6" t="s">
        <v>22</v>
      </c>
      <c r="B12" s="13">
        <v>40199</v>
      </c>
      <c r="C12" s="11" t="s">
        <v>207</v>
      </c>
      <c r="D12" s="11" t="s">
        <v>1847</v>
      </c>
      <c r="G12" s="6" t="s">
        <v>100</v>
      </c>
      <c r="H12" s="6" t="s">
        <v>16</v>
      </c>
      <c r="I12" s="6" t="s">
        <v>16</v>
      </c>
      <c r="J12" s="6" t="s">
        <v>100</v>
      </c>
      <c r="K12" s="6" t="s">
        <v>63</v>
      </c>
      <c r="L12" s="6" t="s">
        <v>101</v>
      </c>
    </row>
    <row r="13" spans="1:18">
      <c r="A13" s="6" t="s">
        <v>26</v>
      </c>
      <c r="B13" s="13">
        <v>40205</v>
      </c>
      <c r="C13" s="11" t="s">
        <v>1201</v>
      </c>
      <c r="D13" s="11" t="s">
        <v>1868</v>
      </c>
      <c r="G13" s="6" t="s">
        <v>1202</v>
      </c>
      <c r="H13" s="6" t="s">
        <v>16</v>
      </c>
      <c r="I13" s="6" t="s">
        <v>16</v>
      </c>
      <c r="J13" s="6" t="s">
        <v>1202</v>
      </c>
      <c r="K13" s="6" t="s">
        <v>238</v>
      </c>
      <c r="L13" s="6" t="s">
        <v>1203</v>
      </c>
    </row>
    <row r="14" spans="1:18">
      <c r="A14" s="6" t="s">
        <v>28</v>
      </c>
      <c r="B14" s="13">
        <v>40205</v>
      </c>
      <c r="C14" s="11" t="s">
        <v>981</v>
      </c>
      <c r="D14" s="11" t="s">
        <v>1869</v>
      </c>
      <c r="G14" s="6" t="s">
        <v>1204</v>
      </c>
      <c r="H14" s="6" t="s">
        <v>16</v>
      </c>
      <c r="I14" s="6" t="s">
        <v>16</v>
      </c>
      <c r="J14" s="6" t="s">
        <v>1204</v>
      </c>
      <c r="K14" s="6" t="s">
        <v>1205</v>
      </c>
      <c r="L14" s="6" t="s">
        <v>1206</v>
      </c>
    </row>
    <row r="15" spans="1:18">
      <c r="A15" s="6" t="s">
        <v>30</v>
      </c>
      <c r="B15" s="13">
        <v>40205</v>
      </c>
      <c r="C15" s="11" t="s">
        <v>1207</v>
      </c>
      <c r="D15" s="11" t="s">
        <v>1873</v>
      </c>
      <c r="G15" s="6" t="s">
        <v>1208</v>
      </c>
      <c r="H15" s="6" t="s">
        <v>16</v>
      </c>
      <c r="I15" s="6" t="s">
        <v>16</v>
      </c>
      <c r="J15" s="6" t="s">
        <v>1208</v>
      </c>
      <c r="K15" s="6" t="s">
        <v>1209</v>
      </c>
      <c r="L15" s="6" t="s">
        <v>1210</v>
      </c>
    </row>
    <row r="16" spans="1:18">
      <c r="A16" s="6" t="s">
        <v>32</v>
      </c>
      <c r="B16" s="13">
        <v>40205</v>
      </c>
      <c r="C16" s="11" t="s">
        <v>832</v>
      </c>
      <c r="D16" s="11" t="s">
        <v>1874</v>
      </c>
      <c r="G16" s="6" t="s">
        <v>1211</v>
      </c>
      <c r="H16" s="6" t="s">
        <v>16</v>
      </c>
      <c r="I16" s="6" t="s">
        <v>16</v>
      </c>
      <c r="J16" s="6" t="s">
        <v>1211</v>
      </c>
      <c r="K16" s="6" t="s">
        <v>1212</v>
      </c>
      <c r="L16" s="6" t="s">
        <v>1213</v>
      </c>
    </row>
    <row r="17" spans="1:12">
      <c r="A17" s="6" t="s">
        <v>34</v>
      </c>
      <c r="B17" s="13">
        <v>40205</v>
      </c>
      <c r="C17" s="11" t="s">
        <v>200</v>
      </c>
      <c r="D17" s="11" t="s">
        <v>1875</v>
      </c>
      <c r="G17" s="6" t="s">
        <v>1214</v>
      </c>
      <c r="H17" s="6" t="s">
        <v>16</v>
      </c>
      <c r="I17" s="6" t="s">
        <v>16</v>
      </c>
      <c r="J17" s="6" t="s">
        <v>1214</v>
      </c>
      <c r="K17" s="6" t="s">
        <v>1215</v>
      </c>
      <c r="L17" s="6" t="s">
        <v>1216</v>
      </c>
    </row>
    <row r="18" spans="1:12">
      <c r="A18" s="6" t="s">
        <v>36</v>
      </c>
      <c r="B18" s="13">
        <v>40205</v>
      </c>
      <c r="C18" s="11" t="s">
        <v>150</v>
      </c>
      <c r="D18" s="11" t="s">
        <v>1885</v>
      </c>
      <c r="G18" s="6" t="s">
        <v>1217</v>
      </c>
      <c r="H18" s="6" t="s">
        <v>16</v>
      </c>
      <c r="I18" s="6" t="s">
        <v>16</v>
      </c>
      <c r="J18" s="6" t="s">
        <v>1217</v>
      </c>
      <c r="K18" s="6" t="s">
        <v>553</v>
      </c>
      <c r="L18" s="6" t="s">
        <v>1218</v>
      </c>
    </row>
    <row r="19" spans="1:12">
      <c r="A19" s="6" t="s">
        <v>306</v>
      </c>
      <c r="B19" s="13">
        <v>40205</v>
      </c>
      <c r="C19" s="11" t="s">
        <v>255</v>
      </c>
      <c r="D19" s="11" t="s">
        <v>1876</v>
      </c>
      <c r="G19" s="6" t="s">
        <v>1219</v>
      </c>
      <c r="H19" s="6" t="s">
        <v>16</v>
      </c>
      <c r="I19" s="6" t="s">
        <v>16</v>
      </c>
      <c r="J19" s="6" t="s">
        <v>1219</v>
      </c>
      <c r="K19" s="6" t="s">
        <v>238</v>
      </c>
      <c r="L19" s="6" t="s">
        <v>1220</v>
      </c>
    </row>
    <row r="20" spans="1:12">
      <c r="A20" s="6" t="s">
        <v>38</v>
      </c>
      <c r="B20" s="13">
        <v>40205</v>
      </c>
      <c r="C20" s="11" t="s">
        <v>445</v>
      </c>
      <c r="D20" s="11" t="s">
        <v>1821</v>
      </c>
      <c r="G20" s="6" t="s">
        <v>1221</v>
      </c>
      <c r="H20" s="6" t="s">
        <v>16</v>
      </c>
      <c r="I20" s="6" t="s">
        <v>16</v>
      </c>
      <c r="J20" s="6" t="s">
        <v>1221</v>
      </c>
      <c r="K20" s="6" t="s">
        <v>1222</v>
      </c>
      <c r="L20" s="6" t="s">
        <v>1223</v>
      </c>
    </row>
    <row r="21" spans="1:12">
      <c r="A21" s="6" t="s">
        <v>40</v>
      </c>
      <c r="B21" s="13">
        <v>40205</v>
      </c>
      <c r="C21" s="11" t="s">
        <v>41</v>
      </c>
      <c r="D21" s="11" t="s">
        <v>1877</v>
      </c>
      <c r="G21" s="6" t="s">
        <v>1224</v>
      </c>
      <c r="H21" s="6" t="s">
        <v>16</v>
      </c>
      <c r="I21" s="6" t="s">
        <v>16</v>
      </c>
      <c r="J21" s="6" t="s">
        <v>1224</v>
      </c>
      <c r="K21" s="6" t="s">
        <v>1225</v>
      </c>
      <c r="L21" s="6" t="s">
        <v>1226</v>
      </c>
    </row>
    <row r="22" spans="1:12">
      <c r="A22" s="6" t="s">
        <v>42</v>
      </c>
      <c r="B22" s="13">
        <v>40205</v>
      </c>
      <c r="C22" s="11" t="s">
        <v>205</v>
      </c>
      <c r="D22" s="11" t="s">
        <v>1879</v>
      </c>
      <c r="G22" s="6" t="s">
        <v>1227</v>
      </c>
      <c r="H22" s="6" t="s">
        <v>16</v>
      </c>
      <c r="I22" s="6" t="s">
        <v>16</v>
      </c>
      <c r="J22" s="6" t="s">
        <v>1227</v>
      </c>
      <c r="K22" s="6" t="s">
        <v>1228</v>
      </c>
      <c r="L22" s="6" t="s">
        <v>1229</v>
      </c>
    </row>
    <row r="23" spans="1:12">
      <c r="A23" s="6" t="s">
        <v>44</v>
      </c>
      <c r="B23" s="13">
        <v>40205</v>
      </c>
      <c r="C23" s="11" t="s">
        <v>39</v>
      </c>
      <c r="D23" s="11" t="s">
        <v>1882</v>
      </c>
      <c r="G23" s="6" t="s">
        <v>1230</v>
      </c>
      <c r="H23" s="6" t="s">
        <v>16</v>
      </c>
      <c r="I23" s="6" t="s">
        <v>16</v>
      </c>
      <c r="J23" s="6" t="s">
        <v>1230</v>
      </c>
      <c r="K23" s="6" t="s">
        <v>1231</v>
      </c>
      <c r="L23" s="6" t="s">
        <v>1232</v>
      </c>
    </row>
    <row r="24" spans="1:12">
      <c r="A24" s="6" t="s">
        <v>46</v>
      </c>
      <c r="B24" s="13">
        <v>40205</v>
      </c>
      <c r="C24" s="11" t="s">
        <v>37</v>
      </c>
      <c r="D24" s="11" t="s">
        <v>1883</v>
      </c>
      <c r="G24" s="6" t="s">
        <v>1233</v>
      </c>
      <c r="H24" s="6" t="s">
        <v>16</v>
      </c>
      <c r="I24" s="6" t="s">
        <v>16</v>
      </c>
      <c r="J24" s="6" t="s">
        <v>1233</v>
      </c>
      <c r="K24" s="6" t="s">
        <v>1234</v>
      </c>
      <c r="L24" s="6" t="s">
        <v>1235</v>
      </c>
    </row>
    <row r="25" spans="1:12">
      <c r="A25" s="6" t="s">
        <v>48</v>
      </c>
      <c r="B25" s="13">
        <v>40207</v>
      </c>
      <c r="C25" s="11" t="s">
        <v>298</v>
      </c>
      <c r="D25" s="11" t="s">
        <v>1884</v>
      </c>
      <c r="G25" s="6" t="s">
        <v>1236</v>
      </c>
      <c r="H25" s="6" t="s">
        <v>16</v>
      </c>
      <c r="I25" s="6" t="s">
        <v>16</v>
      </c>
      <c r="J25" s="6" t="s">
        <v>1236</v>
      </c>
      <c r="K25" s="6" t="s">
        <v>1237</v>
      </c>
      <c r="L25" s="6" t="s">
        <v>1238</v>
      </c>
    </row>
    <row r="26" spans="1:12">
      <c r="A26" s="6" t="s">
        <v>50</v>
      </c>
      <c r="B26" s="13">
        <v>40211</v>
      </c>
      <c r="C26" s="11" t="s">
        <v>981</v>
      </c>
      <c r="D26" s="11" t="s">
        <v>1869</v>
      </c>
      <c r="G26" s="6" t="s">
        <v>1239</v>
      </c>
      <c r="H26" s="6" t="s">
        <v>16</v>
      </c>
      <c r="I26" s="6" t="s">
        <v>16</v>
      </c>
      <c r="J26" s="6" t="s">
        <v>1239</v>
      </c>
      <c r="K26" s="6" t="s">
        <v>1165</v>
      </c>
      <c r="L26" s="6" t="s">
        <v>1240</v>
      </c>
    </row>
    <row r="27" spans="1:12">
      <c r="A27" s="6" t="s">
        <v>52</v>
      </c>
      <c r="B27" s="13">
        <v>40211</v>
      </c>
      <c r="C27" s="11" t="s">
        <v>24</v>
      </c>
      <c r="D27" s="11" t="s">
        <v>1886</v>
      </c>
      <c r="G27" s="6" t="s">
        <v>1221</v>
      </c>
      <c r="H27" s="6" t="s">
        <v>16</v>
      </c>
      <c r="I27" s="6" t="s">
        <v>16</v>
      </c>
      <c r="J27" s="6" t="s">
        <v>1221</v>
      </c>
      <c r="K27" s="6" t="s">
        <v>1222</v>
      </c>
      <c r="L27" s="6" t="s">
        <v>1223</v>
      </c>
    </row>
    <row r="28" spans="1:12">
      <c r="A28" s="6" t="s">
        <v>54</v>
      </c>
      <c r="B28" s="13">
        <v>40211</v>
      </c>
      <c r="C28" s="11" t="s">
        <v>108</v>
      </c>
      <c r="D28" s="11" t="s">
        <v>1845</v>
      </c>
      <c r="G28" s="6" t="s">
        <v>1241</v>
      </c>
      <c r="H28" s="6" t="s">
        <v>16</v>
      </c>
      <c r="I28" s="6" t="s">
        <v>16</v>
      </c>
      <c r="J28" s="6" t="s">
        <v>1241</v>
      </c>
      <c r="K28" s="6" t="s">
        <v>1242</v>
      </c>
      <c r="L28" s="6" t="s">
        <v>1243</v>
      </c>
    </row>
    <row r="29" spans="1:12">
      <c r="A29" s="6" t="s">
        <v>56</v>
      </c>
      <c r="B29" s="13">
        <v>40211</v>
      </c>
      <c r="C29" s="11" t="s">
        <v>20</v>
      </c>
      <c r="D29" s="11" t="s">
        <v>1865</v>
      </c>
      <c r="G29" s="6" t="s">
        <v>1244</v>
      </c>
      <c r="H29" s="6" t="s">
        <v>16</v>
      </c>
      <c r="I29" s="6" t="s">
        <v>16</v>
      </c>
      <c r="J29" s="6" t="s">
        <v>1244</v>
      </c>
      <c r="K29" s="6" t="s">
        <v>1245</v>
      </c>
      <c r="L29" s="6" t="s">
        <v>1246</v>
      </c>
    </row>
    <row r="30" spans="1:12">
      <c r="A30" s="6" t="s">
        <v>58</v>
      </c>
      <c r="B30" s="13">
        <v>40211</v>
      </c>
      <c r="C30" s="11" t="s">
        <v>646</v>
      </c>
      <c r="D30" s="11" t="s">
        <v>1864</v>
      </c>
      <c r="G30" s="6" t="s">
        <v>1247</v>
      </c>
      <c r="H30" s="6" t="s">
        <v>16</v>
      </c>
      <c r="I30" s="6" t="s">
        <v>16</v>
      </c>
      <c r="J30" s="6" t="s">
        <v>1247</v>
      </c>
      <c r="K30" s="6" t="s">
        <v>735</v>
      </c>
      <c r="L30" s="6" t="s">
        <v>1248</v>
      </c>
    </row>
    <row r="31" spans="1:12">
      <c r="A31" s="6" t="s">
        <v>61</v>
      </c>
      <c r="B31" s="13">
        <v>40211</v>
      </c>
      <c r="C31" s="11" t="s">
        <v>24</v>
      </c>
      <c r="D31" s="11" t="s">
        <v>1886</v>
      </c>
      <c r="G31" s="6" t="s">
        <v>1249</v>
      </c>
      <c r="H31" s="6" t="s">
        <v>16</v>
      </c>
      <c r="I31" s="6" t="s">
        <v>16</v>
      </c>
      <c r="J31" s="6" t="s">
        <v>1249</v>
      </c>
      <c r="K31" s="6" t="s">
        <v>1250</v>
      </c>
      <c r="L31" s="6" t="s">
        <v>1251</v>
      </c>
    </row>
    <row r="32" spans="1:12">
      <c r="A32" s="6" t="s">
        <v>62</v>
      </c>
      <c r="B32" s="13">
        <v>40213</v>
      </c>
      <c r="C32" s="11" t="s">
        <v>57</v>
      </c>
      <c r="D32" s="11" t="s">
        <v>1878</v>
      </c>
      <c r="G32" s="6" t="s">
        <v>1252</v>
      </c>
      <c r="H32" s="6" t="s">
        <v>16</v>
      </c>
      <c r="I32" s="6" t="s">
        <v>16</v>
      </c>
      <c r="J32" s="6" t="s">
        <v>1252</v>
      </c>
      <c r="K32" s="6" t="s">
        <v>236</v>
      </c>
      <c r="L32" s="6" t="s">
        <v>1253</v>
      </c>
    </row>
    <row r="33" spans="1:12">
      <c r="A33" s="6" t="s">
        <v>64</v>
      </c>
      <c r="B33" s="13">
        <v>40209</v>
      </c>
      <c r="C33" s="11" t="s">
        <v>205</v>
      </c>
      <c r="D33" s="11" t="s">
        <v>1879</v>
      </c>
      <c r="G33" s="6" t="s">
        <v>1254</v>
      </c>
      <c r="H33" s="6" t="s">
        <v>16</v>
      </c>
      <c r="I33" s="6" t="s">
        <v>16</v>
      </c>
      <c r="J33" s="6" t="s">
        <v>1254</v>
      </c>
      <c r="K33" s="6" t="s">
        <v>1255</v>
      </c>
      <c r="L33" s="6" t="s">
        <v>1256</v>
      </c>
    </row>
    <row r="34" spans="1:12">
      <c r="A34" s="6" t="s">
        <v>66</v>
      </c>
      <c r="B34" s="13">
        <v>40215</v>
      </c>
      <c r="C34" s="11" t="s">
        <v>1257</v>
      </c>
      <c r="D34" s="11" t="s">
        <v>1870</v>
      </c>
      <c r="G34" s="6" t="s">
        <v>1258</v>
      </c>
      <c r="H34" s="6" t="s">
        <v>16</v>
      </c>
      <c r="I34" s="6" t="s">
        <v>16</v>
      </c>
      <c r="J34" s="6" t="s">
        <v>1258</v>
      </c>
      <c r="K34" s="6" t="s">
        <v>1259</v>
      </c>
      <c r="L34" s="6" t="s">
        <v>1260</v>
      </c>
    </row>
    <row r="35" spans="1:12">
      <c r="A35" s="6" t="s">
        <v>67</v>
      </c>
      <c r="B35" s="13">
        <v>40219</v>
      </c>
      <c r="C35" s="11" t="s">
        <v>127</v>
      </c>
      <c r="D35" s="11" t="s">
        <v>1888</v>
      </c>
      <c r="G35" s="6" t="s">
        <v>162</v>
      </c>
      <c r="H35" s="6" t="s">
        <v>16</v>
      </c>
      <c r="I35" s="6" t="s">
        <v>16</v>
      </c>
      <c r="J35" s="6" t="s">
        <v>162</v>
      </c>
      <c r="K35" s="6" t="s">
        <v>60</v>
      </c>
      <c r="L35" s="6" t="s">
        <v>163</v>
      </c>
    </row>
    <row r="36" spans="1:12">
      <c r="A36" s="6" t="s">
        <v>68</v>
      </c>
      <c r="B36" s="13">
        <v>40219</v>
      </c>
      <c r="C36" s="11" t="s">
        <v>207</v>
      </c>
      <c r="D36" s="11" t="s">
        <v>1847</v>
      </c>
      <c r="G36" s="6" t="s">
        <v>100</v>
      </c>
      <c r="H36" s="6" t="s">
        <v>16</v>
      </c>
      <c r="I36" s="6" t="s">
        <v>16</v>
      </c>
      <c r="J36" s="6" t="s">
        <v>100</v>
      </c>
      <c r="K36" s="6" t="s">
        <v>63</v>
      </c>
      <c r="L36" s="6" t="s">
        <v>101</v>
      </c>
    </row>
    <row r="37" spans="1:12">
      <c r="A37" s="6" t="s">
        <v>70</v>
      </c>
      <c r="B37" s="13">
        <v>40221</v>
      </c>
      <c r="C37" s="11" t="s">
        <v>337</v>
      </c>
      <c r="D37" s="11" t="s">
        <v>1890</v>
      </c>
      <c r="G37" s="6" t="s">
        <v>1261</v>
      </c>
      <c r="H37" s="6" t="s">
        <v>16</v>
      </c>
      <c r="I37" s="6" t="s">
        <v>16</v>
      </c>
      <c r="J37" s="6" t="s">
        <v>1261</v>
      </c>
      <c r="K37" s="6" t="s">
        <v>1262</v>
      </c>
      <c r="L37" s="6" t="s">
        <v>1263</v>
      </c>
    </row>
    <row r="38" spans="1:12">
      <c r="A38" s="6" t="s">
        <v>71</v>
      </c>
      <c r="B38" s="13">
        <v>40225</v>
      </c>
      <c r="C38" s="11" t="s">
        <v>141</v>
      </c>
      <c r="D38" s="11" t="s">
        <v>1863</v>
      </c>
      <c r="G38" s="6" t="s">
        <v>1264</v>
      </c>
      <c r="H38" s="6" t="s">
        <v>16</v>
      </c>
      <c r="I38" s="6" t="s">
        <v>16</v>
      </c>
      <c r="J38" s="6" t="s">
        <v>1264</v>
      </c>
      <c r="K38" s="6" t="s">
        <v>1265</v>
      </c>
      <c r="L38" s="6" t="s">
        <v>1266</v>
      </c>
    </row>
    <row r="39" spans="1:12">
      <c r="A39" s="6" t="s">
        <v>72</v>
      </c>
      <c r="B39" s="13">
        <v>40228</v>
      </c>
      <c r="C39" s="11" t="s">
        <v>1201</v>
      </c>
      <c r="D39" s="11" t="s">
        <v>1868</v>
      </c>
      <c r="G39" s="6" t="s">
        <v>1267</v>
      </c>
      <c r="H39" s="6" t="s">
        <v>16</v>
      </c>
      <c r="I39" s="6" t="s">
        <v>16</v>
      </c>
      <c r="J39" s="6" t="s">
        <v>1267</v>
      </c>
      <c r="K39" s="6" t="s">
        <v>1212</v>
      </c>
      <c r="L39" s="6" t="s">
        <v>1268</v>
      </c>
    </row>
    <row r="40" spans="1:12">
      <c r="A40" s="6" t="s">
        <v>73</v>
      </c>
      <c r="B40" s="13">
        <v>40228</v>
      </c>
      <c r="C40" s="11" t="s">
        <v>20</v>
      </c>
      <c r="D40" s="11" t="s">
        <v>1865</v>
      </c>
      <c r="G40" s="6" t="s">
        <v>1269</v>
      </c>
      <c r="H40" s="6" t="s">
        <v>16</v>
      </c>
      <c r="I40" s="6" t="s">
        <v>16</v>
      </c>
      <c r="J40" s="6" t="s">
        <v>1269</v>
      </c>
      <c r="K40" s="6" t="s">
        <v>1270</v>
      </c>
      <c r="L40" s="6" t="s">
        <v>1271</v>
      </c>
    </row>
    <row r="41" spans="1:12">
      <c r="A41" s="6" t="s">
        <v>74</v>
      </c>
      <c r="B41" s="13">
        <v>40235</v>
      </c>
      <c r="C41" s="11" t="s">
        <v>127</v>
      </c>
      <c r="D41" s="11" t="s">
        <v>1888</v>
      </c>
      <c r="G41" s="6" t="s">
        <v>201</v>
      </c>
      <c r="H41" s="6" t="s">
        <v>16</v>
      </c>
      <c r="I41" s="6" t="s">
        <v>16</v>
      </c>
      <c r="J41" s="6" t="s">
        <v>201</v>
      </c>
      <c r="K41" s="6" t="s">
        <v>202</v>
      </c>
      <c r="L41" s="6" t="s">
        <v>203</v>
      </c>
    </row>
    <row r="42" spans="1:12">
      <c r="A42" s="6" t="s">
        <v>76</v>
      </c>
      <c r="B42" s="13">
        <v>40236</v>
      </c>
      <c r="C42" s="11" t="s">
        <v>33</v>
      </c>
      <c r="D42" s="11" t="s">
        <v>1891</v>
      </c>
      <c r="G42" s="6" t="s">
        <v>640</v>
      </c>
      <c r="H42" s="6" t="s">
        <v>16</v>
      </c>
      <c r="I42" s="6" t="s">
        <v>16</v>
      </c>
      <c r="J42" s="6" t="s">
        <v>640</v>
      </c>
      <c r="K42" s="6" t="s">
        <v>641</v>
      </c>
      <c r="L42" s="6" t="s">
        <v>642</v>
      </c>
    </row>
    <row r="43" spans="1:12">
      <c r="A43" s="6" t="s">
        <v>78</v>
      </c>
      <c r="B43" s="13">
        <v>40236</v>
      </c>
      <c r="C43" s="11" t="s">
        <v>1272</v>
      </c>
      <c r="D43" s="11" t="s">
        <v>1892</v>
      </c>
      <c r="G43" s="6" t="s">
        <v>1273</v>
      </c>
      <c r="H43" s="6" t="s">
        <v>16</v>
      </c>
      <c r="I43" s="6" t="s">
        <v>16</v>
      </c>
      <c r="J43" s="6" t="s">
        <v>1273</v>
      </c>
      <c r="K43" s="6" t="s">
        <v>1274</v>
      </c>
      <c r="L43" s="6" t="s">
        <v>1275</v>
      </c>
    </row>
    <row r="44" spans="1:12">
      <c r="A44" s="6" t="s">
        <v>80</v>
      </c>
      <c r="B44" s="13">
        <v>40236</v>
      </c>
      <c r="C44" s="11" t="s">
        <v>104</v>
      </c>
      <c r="D44" s="11" t="s">
        <v>1893</v>
      </c>
      <c r="G44" s="6" t="s">
        <v>1276</v>
      </c>
      <c r="H44" s="6" t="s">
        <v>16</v>
      </c>
      <c r="I44" s="6" t="s">
        <v>16</v>
      </c>
      <c r="J44" s="6" t="s">
        <v>1276</v>
      </c>
      <c r="K44" s="6" t="s">
        <v>1277</v>
      </c>
      <c r="L44" s="6" t="s">
        <v>1278</v>
      </c>
    </row>
    <row r="45" spans="1:12">
      <c r="A45" s="6" t="s">
        <v>82</v>
      </c>
      <c r="B45" s="13">
        <v>40236</v>
      </c>
      <c r="C45" s="11" t="s">
        <v>146</v>
      </c>
      <c r="D45" s="11" t="s">
        <v>1894</v>
      </c>
      <c r="G45" s="6" t="s">
        <v>1279</v>
      </c>
      <c r="H45" s="6" t="s">
        <v>16</v>
      </c>
      <c r="I45" s="6" t="s">
        <v>16</v>
      </c>
      <c r="J45" s="6" t="s">
        <v>1279</v>
      </c>
      <c r="K45" s="6" t="s">
        <v>1280</v>
      </c>
      <c r="L45" s="6" t="s">
        <v>1281</v>
      </c>
    </row>
    <row r="46" spans="1:12">
      <c r="A46" s="6" t="s">
        <v>86</v>
      </c>
      <c r="B46" s="13">
        <v>40236</v>
      </c>
      <c r="C46" s="11" t="s">
        <v>200</v>
      </c>
      <c r="D46" s="11" t="s">
        <v>1875</v>
      </c>
      <c r="G46" s="6" t="s">
        <v>1282</v>
      </c>
      <c r="H46" s="6" t="s">
        <v>16</v>
      </c>
      <c r="I46" s="6" t="s">
        <v>16</v>
      </c>
      <c r="J46" s="6" t="s">
        <v>1282</v>
      </c>
      <c r="K46" s="6" t="s">
        <v>1283</v>
      </c>
      <c r="L46" s="6" t="s">
        <v>1284</v>
      </c>
    </row>
    <row r="47" spans="1:12">
      <c r="A47" s="6" t="s">
        <v>90</v>
      </c>
      <c r="B47" s="13">
        <v>40236</v>
      </c>
      <c r="C47" s="11" t="s">
        <v>200</v>
      </c>
      <c r="D47" s="11" t="s">
        <v>1875</v>
      </c>
      <c r="G47" s="6" t="s">
        <v>243</v>
      </c>
      <c r="H47" s="6" t="s">
        <v>16</v>
      </c>
      <c r="I47" s="6" t="s">
        <v>16</v>
      </c>
      <c r="J47" s="6" t="s">
        <v>243</v>
      </c>
      <c r="K47" s="6" t="s">
        <v>244</v>
      </c>
      <c r="L47" s="6" t="s">
        <v>245</v>
      </c>
    </row>
    <row r="48" spans="1:12">
      <c r="A48" s="6" t="s">
        <v>92</v>
      </c>
      <c r="B48" s="13">
        <v>40236</v>
      </c>
      <c r="C48" s="11" t="s">
        <v>77</v>
      </c>
      <c r="D48" s="11" t="s">
        <v>1895</v>
      </c>
      <c r="G48" s="6" t="s">
        <v>1285</v>
      </c>
      <c r="H48" s="6" t="s">
        <v>16</v>
      </c>
      <c r="I48" s="6" t="s">
        <v>16</v>
      </c>
      <c r="J48" s="6" t="s">
        <v>1285</v>
      </c>
      <c r="K48" s="6" t="s">
        <v>1286</v>
      </c>
      <c r="L48" s="6" t="s">
        <v>1287</v>
      </c>
    </row>
    <row r="49" spans="1:12">
      <c r="A49" s="6" t="s">
        <v>95</v>
      </c>
      <c r="B49" s="13">
        <v>40236</v>
      </c>
      <c r="C49" s="11" t="s">
        <v>445</v>
      </c>
      <c r="D49" s="11" t="s">
        <v>1821</v>
      </c>
      <c r="G49" s="6" t="s">
        <v>1288</v>
      </c>
      <c r="H49" s="6" t="s">
        <v>16</v>
      </c>
      <c r="I49" s="6" t="s">
        <v>16</v>
      </c>
      <c r="J49" s="6" t="s">
        <v>1288</v>
      </c>
      <c r="K49" s="6" t="s">
        <v>159</v>
      </c>
      <c r="L49" s="6" t="s">
        <v>1289</v>
      </c>
    </row>
    <row r="50" spans="1:12">
      <c r="A50" s="6" t="s">
        <v>96</v>
      </c>
      <c r="B50" s="13">
        <v>40236</v>
      </c>
      <c r="C50" s="11" t="s">
        <v>150</v>
      </c>
      <c r="D50" s="11" t="s">
        <v>1885</v>
      </c>
      <c r="G50" s="6" t="s">
        <v>1290</v>
      </c>
      <c r="H50" s="6" t="s">
        <v>16</v>
      </c>
      <c r="I50" s="6" t="s">
        <v>16</v>
      </c>
      <c r="J50" s="6" t="s">
        <v>1290</v>
      </c>
      <c r="K50" s="6" t="s">
        <v>1291</v>
      </c>
      <c r="L50" s="6" t="s">
        <v>1292</v>
      </c>
    </row>
    <row r="51" spans="1:12">
      <c r="A51" s="6" t="s">
        <v>97</v>
      </c>
      <c r="B51" s="13">
        <v>40236</v>
      </c>
      <c r="C51" s="11" t="s">
        <v>41</v>
      </c>
      <c r="D51" s="11" t="s">
        <v>1877</v>
      </c>
      <c r="G51" s="6" t="s">
        <v>1293</v>
      </c>
      <c r="H51" s="6" t="s">
        <v>16</v>
      </c>
      <c r="I51" s="6" t="s">
        <v>16</v>
      </c>
      <c r="J51" s="6" t="s">
        <v>1293</v>
      </c>
      <c r="K51" s="6" t="s">
        <v>487</v>
      </c>
      <c r="L51" s="6" t="s">
        <v>1294</v>
      </c>
    </row>
    <row r="52" spans="1:12">
      <c r="A52" s="6" t="s">
        <v>99</v>
      </c>
      <c r="B52" s="13">
        <v>40236</v>
      </c>
      <c r="C52" s="11" t="s">
        <v>41</v>
      </c>
      <c r="D52" s="11" t="s">
        <v>1877</v>
      </c>
      <c r="G52" s="6" t="s">
        <v>1295</v>
      </c>
      <c r="H52" s="6" t="s">
        <v>16</v>
      </c>
      <c r="I52" s="6" t="s">
        <v>16</v>
      </c>
      <c r="J52" s="6" t="s">
        <v>1295</v>
      </c>
      <c r="K52" s="6" t="s">
        <v>1296</v>
      </c>
      <c r="L52" s="6" t="s">
        <v>1297</v>
      </c>
    </row>
    <row r="53" spans="1:12">
      <c r="A53" s="6" t="s">
        <v>102</v>
      </c>
      <c r="B53" s="13">
        <v>40236</v>
      </c>
      <c r="C53" s="11" t="s">
        <v>41</v>
      </c>
      <c r="D53" s="11" t="s">
        <v>1877</v>
      </c>
      <c r="G53" s="6" t="s">
        <v>1298</v>
      </c>
      <c r="H53" s="6" t="s">
        <v>16</v>
      </c>
      <c r="I53" s="6" t="s">
        <v>16</v>
      </c>
      <c r="J53" s="6" t="s">
        <v>1298</v>
      </c>
      <c r="K53" s="6" t="s">
        <v>25</v>
      </c>
      <c r="L53" s="6" t="s">
        <v>1299</v>
      </c>
    </row>
    <row r="54" spans="1:12">
      <c r="A54" s="6" t="s">
        <v>103</v>
      </c>
      <c r="B54" s="13">
        <v>40236</v>
      </c>
      <c r="C54" s="11" t="s">
        <v>41</v>
      </c>
      <c r="D54" s="11" t="s">
        <v>1877</v>
      </c>
      <c r="G54" s="6" t="s">
        <v>1300</v>
      </c>
      <c r="H54" s="6" t="s">
        <v>16</v>
      </c>
      <c r="I54" s="6" t="s">
        <v>16</v>
      </c>
      <c r="J54" s="6" t="s">
        <v>1300</v>
      </c>
      <c r="K54" s="6" t="s">
        <v>1301</v>
      </c>
      <c r="L54" s="6" t="s">
        <v>1302</v>
      </c>
    </row>
    <row r="55" spans="1:12">
      <c r="A55" s="6" t="s">
        <v>105</v>
      </c>
      <c r="B55" s="13">
        <v>40236</v>
      </c>
      <c r="C55" s="11" t="s">
        <v>1303</v>
      </c>
      <c r="D55" s="11" t="s">
        <v>1896</v>
      </c>
      <c r="G55" s="6" t="s">
        <v>1304</v>
      </c>
      <c r="H55" s="6" t="s">
        <v>16</v>
      </c>
      <c r="I55" s="6" t="s">
        <v>16</v>
      </c>
      <c r="J55" s="6" t="s">
        <v>1304</v>
      </c>
      <c r="K55" s="6" t="s">
        <v>251</v>
      </c>
      <c r="L55" s="6" t="s">
        <v>1305</v>
      </c>
    </row>
    <row r="56" spans="1:12">
      <c r="A56" s="6" t="s">
        <v>106</v>
      </c>
      <c r="B56" s="13">
        <v>40236</v>
      </c>
      <c r="C56" s="11" t="s">
        <v>1306</v>
      </c>
      <c r="D56" s="11" t="s">
        <v>1898</v>
      </c>
      <c r="G56" s="6" t="s">
        <v>1307</v>
      </c>
      <c r="H56" s="6" t="s">
        <v>16</v>
      </c>
      <c r="I56" s="6" t="s">
        <v>16</v>
      </c>
      <c r="J56" s="6" t="s">
        <v>1307</v>
      </c>
      <c r="K56" s="6" t="s">
        <v>1308</v>
      </c>
      <c r="L56" s="6" t="s">
        <v>1309</v>
      </c>
    </row>
    <row r="57" spans="1:12">
      <c r="A57" s="6" t="s">
        <v>107</v>
      </c>
      <c r="B57" s="13">
        <v>40236</v>
      </c>
      <c r="C57" s="11" t="s">
        <v>198</v>
      </c>
      <c r="D57" s="11" t="s">
        <v>1899</v>
      </c>
      <c r="G57" s="6" t="s">
        <v>1310</v>
      </c>
      <c r="H57" s="6" t="s">
        <v>16</v>
      </c>
      <c r="I57" s="6" t="s">
        <v>16</v>
      </c>
      <c r="J57" s="6" t="s">
        <v>1310</v>
      </c>
      <c r="K57" s="6" t="s">
        <v>1311</v>
      </c>
      <c r="L57" s="6" t="s">
        <v>1312</v>
      </c>
    </row>
    <row r="58" spans="1:12">
      <c r="A58" s="6" t="s">
        <v>109</v>
      </c>
      <c r="B58" s="13">
        <v>40236</v>
      </c>
      <c r="C58" s="11" t="s">
        <v>39</v>
      </c>
      <c r="D58" s="11" t="s">
        <v>1882</v>
      </c>
      <c r="G58" s="6" t="s">
        <v>1313</v>
      </c>
      <c r="H58" s="6" t="s">
        <v>16</v>
      </c>
      <c r="I58" s="6" t="s">
        <v>16</v>
      </c>
      <c r="J58" s="6" t="s">
        <v>1313</v>
      </c>
      <c r="K58" s="6" t="s">
        <v>1314</v>
      </c>
      <c r="L58" s="6" t="s">
        <v>1315</v>
      </c>
    </row>
    <row r="59" spans="1:12">
      <c r="A59" s="6" t="s">
        <v>112</v>
      </c>
      <c r="B59" s="13">
        <v>40236</v>
      </c>
      <c r="C59" s="11" t="s">
        <v>37</v>
      </c>
      <c r="D59" s="11" t="s">
        <v>1883</v>
      </c>
      <c r="G59" s="6" t="s">
        <v>1316</v>
      </c>
      <c r="H59" s="6" t="s">
        <v>16</v>
      </c>
      <c r="I59" s="6" t="s">
        <v>16</v>
      </c>
      <c r="J59" s="6" t="s">
        <v>1316</v>
      </c>
      <c r="K59" s="6" t="s">
        <v>1317</v>
      </c>
      <c r="L59" s="6" t="s">
        <v>1318</v>
      </c>
    </row>
    <row r="60" spans="1:12">
      <c r="A60" s="6" t="s">
        <v>113</v>
      </c>
      <c r="B60" s="13">
        <v>40236</v>
      </c>
      <c r="C60" s="11" t="s">
        <v>1319</v>
      </c>
      <c r="D60" s="11" t="s">
        <v>1867</v>
      </c>
      <c r="G60" s="6" t="s">
        <v>1320</v>
      </c>
      <c r="H60" s="6" t="s">
        <v>16</v>
      </c>
      <c r="I60" s="6" t="s">
        <v>16</v>
      </c>
      <c r="J60" s="6" t="s">
        <v>1320</v>
      </c>
      <c r="K60" s="6" t="s">
        <v>1321</v>
      </c>
      <c r="L60" s="6" t="s">
        <v>1322</v>
      </c>
    </row>
    <row r="61" spans="1:12">
      <c r="A61" s="6" t="s">
        <v>114</v>
      </c>
      <c r="B61" s="13">
        <v>40237</v>
      </c>
      <c r="C61" s="11" t="s">
        <v>205</v>
      </c>
      <c r="D61" s="11" t="s">
        <v>1879</v>
      </c>
      <c r="G61" s="6" t="s">
        <v>1323</v>
      </c>
      <c r="H61" s="6" t="s">
        <v>16</v>
      </c>
      <c r="I61" s="6" t="s">
        <v>16</v>
      </c>
      <c r="J61" s="6" t="s">
        <v>1323</v>
      </c>
      <c r="K61" s="6" t="s">
        <v>1317</v>
      </c>
      <c r="L61" s="6" t="s">
        <v>1324</v>
      </c>
    </row>
    <row r="62" spans="1:12">
      <c r="A62" s="6" t="s">
        <v>118</v>
      </c>
      <c r="B62" s="13">
        <v>40240</v>
      </c>
      <c r="C62" s="11" t="s">
        <v>277</v>
      </c>
      <c r="D62" s="11" t="s">
        <v>1900</v>
      </c>
      <c r="G62" s="6" t="s">
        <v>115</v>
      </c>
      <c r="H62" s="6" t="s">
        <v>16</v>
      </c>
      <c r="I62" s="6" t="s">
        <v>16</v>
      </c>
      <c r="J62" s="6" t="s">
        <v>115</v>
      </c>
      <c r="K62" s="6" t="s">
        <v>116</v>
      </c>
      <c r="L62" s="6" t="s">
        <v>117</v>
      </c>
    </row>
    <row r="63" spans="1:12">
      <c r="A63" s="6" t="s">
        <v>119</v>
      </c>
      <c r="B63" s="13">
        <v>40240</v>
      </c>
      <c r="C63" s="11" t="s">
        <v>1325</v>
      </c>
      <c r="D63" s="11" t="s">
        <v>1866</v>
      </c>
      <c r="G63" s="6" t="s">
        <v>1326</v>
      </c>
      <c r="H63" s="6" t="s">
        <v>16</v>
      </c>
      <c r="I63" s="6" t="s">
        <v>16</v>
      </c>
      <c r="J63" s="6" t="s">
        <v>1326</v>
      </c>
      <c r="K63" s="6" t="s">
        <v>1327</v>
      </c>
      <c r="L63" s="6" t="s">
        <v>1328</v>
      </c>
    </row>
    <row r="64" spans="1:12">
      <c r="A64" s="6" t="s">
        <v>123</v>
      </c>
      <c r="B64" s="13">
        <v>40240</v>
      </c>
      <c r="C64" s="11" t="s">
        <v>277</v>
      </c>
      <c r="D64" s="11" t="s">
        <v>1900</v>
      </c>
      <c r="G64" s="6" t="s">
        <v>1329</v>
      </c>
      <c r="H64" s="6" t="s">
        <v>16</v>
      </c>
      <c r="I64" s="6" t="s">
        <v>16</v>
      </c>
      <c r="J64" s="6" t="s">
        <v>1329</v>
      </c>
      <c r="K64" s="6" t="s">
        <v>1330</v>
      </c>
      <c r="L64" s="6" t="s">
        <v>1331</v>
      </c>
    </row>
    <row r="65" spans="1:12">
      <c r="A65" s="6" t="s">
        <v>126</v>
      </c>
      <c r="B65" s="13">
        <v>40240</v>
      </c>
      <c r="C65" s="11" t="s">
        <v>445</v>
      </c>
      <c r="D65" s="11" t="s">
        <v>1821</v>
      </c>
      <c r="G65" s="6" t="s">
        <v>1332</v>
      </c>
      <c r="H65" s="6" t="s">
        <v>16</v>
      </c>
      <c r="I65" s="6" t="s">
        <v>16</v>
      </c>
      <c r="J65" s="6" t="s">
        <v>1332</v>
      </c>
      <c r="K65" s="6" t="s">
        <v>244</v>
      </c>
      <c r="L65" s="6" t="s">
        <v>1333</v>
      </c>
    </row>
    <row r="66" spans="1:12">
      <c r="A66" s="6" t="s">
        <v>129</v>
      </c>
      <c r="B66" s="13">
        <v>40240</v>
      </c>
      <c r="C66" s="11" t="s">
        <v>37</v>
      </c>
      <c r="D66" s="11" t="s">
        <v>1883</v>
      </c>
      <c r="G66" s="6" t="s">
        <v>1334</v>
      </c>
      <c r="H66" s="6" t="s">
        <v>16</v>
      </c>
      <c r="I66" s="6" t="s">
        <v>16</v>
      </c>
      <c r="J66" s="6" t="s">
        <v>1334</v>
      </c>
      <c r="K66" s="6" t="s">
        <v>1335</v>
      </c>
      <c r="L66" s="6" t="s">
        <v>1336</v>
      </c>
    </row>
    <row r="67" spans="1:12">
      <c r="A67" s="6" t="s">
        <v>456</v>
      </c>
      <c r="B67" s="13">
        <v>40240</v>
      </c>
      <c r="C67" s="11" t="s">
        <v>37</v>
      </c>
      <c r="D67" s="11" t="s">
        <v>1883</v>
      </c>
      <c r="G67" s="6" t="s">
        <v>1337</v>
      </c>
      <c r="H67" s="6" t="s">
        <v>16</v>
      </c>
      <c r="I67" s="6" t="s">
        <v>16</v>
      </c>
      <c r="J67" s="6" t="s">
        <v>1337</v>
      </c>
      <c r="K67" s="6" t="s">
        <v>1338</v>
      </c>
      <c r="L67" s="6" t="s">
        <v>1339</v>
      </c>
    </row>
    <row r="68" spans="1:12">
      <c r="A68" s="6" t="s">
        <v>131</v>
      </c>
      <c r="B68" s="13">
        <v>40243</v>
      </c>
      <c r="C68" s="11" t="s">
        <v>277</v>
      </c>
      <c r="D68" s="11" t="s">
        <v>1900</v>
      </c>
      <c r="G68" s="6" t="s">
        <v>1340</v>
      </c>
      <c r="H68" s="6" t="s">
        <v>16</v>
      </c>
      <c r="I68" s="6" t="s">
        <v>16</v>
      </c>
      <c r="J68" s="6" t="s">
        <v>1340</v>
      </c>
      <c r="K68" s="6" t="s">
        <v>1341</v>
      </c>
      <c r="L68" s="6" t="s">
        <v>1342</v>
      </c>
    </row>
    <row r="69" spans="1:12">
      <c r="A69" s="6" t="s">
        <v>132</v>
      </c>
      <c r="B69" s="13">
        <v>40249</v>
      </c>
      <c r="C69" s="11" t="s">
        <v>141</v>
      </c>
      <c r="D69" s="11" t="s">
        <v>1863</v>
      </c>
      <c r="G69" s="6" t="s">
        <v>1343</v>
      </c>
      <c r="H69" s="6" t="s">
        <v>16</v>
      </c>
      <c r="I69" s="6" t="s">
        <v>16</v>
      </c>
      <c r="J69" s="6" t="s">
        <v>1343</v>
      </c>
      <c r="K69" s="6" t="s">
        <v>1344</v>
      </c>
      <c r="L69" s="6" t="s">
        <v>1345</v>
      </c>
    </row>
    <row r="70" spans="1:12">
      <c r="A70" s="6" t="s">
        <v>133</v>
      </c>
      <c r="B70" s="13">
        <v>40263</v>
      </c>
      <c r="C70" s="11" t="s">
        <v>1346</v>
      </c>
      <c r="D70" s="11" t="s">
        <v>1862</v>
      </c>
      <c r="G70" s="6" t="s">
        <v>120</v>
      </c>
      <c r="H70" s="6" t="s">
        <v>16</v>
      </c>
      <c r="I70" s="6" t="s">
        <v>16</v>
      </c>
      <c r="J70" s="6" t="s">
        <v>120</v>
      </c>
      <c r="K70" s="6" t="s">
        <v>121</v>
      </c>
      <c r="L70" s="6" t="s">
        <v>122</v>
      </c>
    </row>
    <row r="71" spans="1:12">
      <c r="A71" s="6" t="s">
        <v>134</v>
      </c>
      <c r="B71" s="13">
        <v>40263</v>
      </c>
      <c r="C71" s="11" t="s">
        <v>141</v>
      </c>
      <c r="D71" s="11" t="s">
        <v>1863</v>
      </c>
      <c r="G71" s="6" t="s">
        <v>1347</v>
      </c>
      <c r="H71" s="6" t="s">
        <v>16</v>
      </c>
      <c r="I71" s="6" t="s">
        <v>16</v>
      </c>
      <c r="J71" s="6" t="s">
        <v>1347</v>
      </c>
      <c r="K71" s="6" t="s">
        <v>1348</v>
      </c>
      <c r="L71" s="6" t="s">
        <v>1349</v>
      </c>
    </row>
    <row r="72" spans="1:12">
      <c r="A72" s="6" t="s">
        <v>135</v>
      </c>
      <c r="B72" s="13">
        <v>40263</v>
      </c>
      <c r="C72" s="11" t="s">
        <v>1350</v>
      </c>
      <c r="D72" s="11" t="s">
        <v>1901</v>
      </c>
      <c r="G72" s="6" t="s">
        <v>1351</v>
      </c>
      <c r="H72" s="6" t="s">
        <v>16</v>
      </c>
      <c r="I72" s="6" t="s">
        <v>16</v>
      </c>
      <c r="J72" s="6" t="s">
        <v>1351</v>
      </c>
      <c r="K72" s="6" t="s">
        <v>308</v>
      </c>
      <c r="L72" s="6" t="s">
        <v>1352</v>
      </c>
    </row>
    <row r="73" spans="1:12">
      <c r="A73" s="6" t="s">
        <v>136</v>
      </c>
      <c r="B73" s="13">
        <v>40263</v>
      </c>
      <c r="C73" s="11" t="s">
        <v>49</v>
      </c>
      <c r="D73" s="11" t="s">
        <v>1902</v>
      </c>
      <c r="G73" s="6" t="s">
        <v>1353</v>
      </c>
      <c r="H73" s="6" t="s">
        <v>16</v>
      </c>
      <c r="I73" s="6" t="s">
        <v>16</v>
      </c>
      <c r="J73" s="6" t="s">
        <v>1353</v>
      </c>
      <c r="K73" s="6" t="s">
        <v>1354</v>
      </c>
      <c r="L73" s="6" t="s">
        <v>1355</v>
      </c>
    </row>
    <row r="74" spans="1:12">
      <c r="A74" s="6" t="s">
        <v>137</v>
      </c>
      <c r="B74" s="13">
        <v>40263</v>
      </c>
      <c r="C74" s="11" t="s">
        <v>33</v>
      </c>
      <c r="D74" s="11" t="s">
        <v>1891</v>
      </c>
      <c r="G74" s="6" t="s">
        <v>1356</v>
      </c>
      <c r="H74" s="6" t="s">
        <v>16</v>
      </c>
      <c r="I74" s="6" t="s">
        <v>16</v>
      </c>
      <c r="J74" s="6" t="s">
        <v>1356</v>
      </c>
      <c r="K74" s="6" t="s">
        <v>1357</v>
      </c>
      <c r="L74" s="6" t="s">
        <v>1358</v>
      </c>
    </row>
    <row r="75" spans="1:12">
      <c r="A75" s="6" t="s">
        <v>138</v>
      </c>
      <c r="B75" s="13">
        <v>40264</v>
      </c>
      <c r="C75" s="11" t="s">
        <v>33</v>
      </c>
      <c r="D75" s="11" t="s">
        <v>1891</v>
      </c>
      <c r="G75" s="6" t="s">
        <v>1298</v>
      </c>
      <c r="H75" s="6" t="s">
        <v>16</v>
      </c>
      <c r="I75" s="6" t="s">
        <v>16</v>
      </c>
      <c r="J75" s="6" t="s">
        <v>1298</v>
      </c>
      <c r="K75" s="6" t="s">
        <v>25</v>
      </c>
      <c r="L75" s="6" t="s">
        <v>1299</v>
      </c>
    </row>
    <row r="76" spans="1:12">
      <c r="A76" s="6" t="s">
        <v>139</v>
      </c>
      <c r="B76" s="13">
        <v>40264</v>
      </c>
      <c r="C76" s="11" t="s">
        <v>33</v>
      </c>
      <c r="D76" s="11" t="s">
        <v>1891</v>
      </c>
      <c r="G76" s="6" t="s">
        <v>1359</v>
      </c>
      <c r="H76" s="6" t="s">
        <v>16</v>
      </c>
      <c r="I76" s="6" t="s">
        <v>16</v>
      </c>
      <c r="J76" s="6" t="s">
        <v>1359</v>
      </c>
      <c r="K76" s="6" t="s">
        <v>1360</v>
      </c>
      <c r="L76" s="6" t="s">
        <v>1361</v>
      </c>
    </row>
    <row r="77" spans="1:12">
      <c r="A77" s="6" t="s">
        <v>140</v>
      </c>
      <c r="B77" s="13">
        <v>40264</v>
      </c>
      <c r="C77" s="11" t="s">
        <v>33</v>
      </c>
      <c r="D77" s="11" t="s">
        <v>1891</v>
      </c>
      <c r="G77" s="6" t="s">
        <v>1362</v>
      </c>
      <c r="H77" s="6" t="s">
        <v>16</v>
      </c>
      <c r="I77" s="6" t="s">
        <v>16</v>
      </c>
      <c r="J77" s="6" t="s">
        <v>1362</v>
      </c>
      <c r="K77" s="6" t="s">
        <v>619</v>
      </c>
      <c r="L77" s="6" t="s">
        <v>1363</v>
      </c>
    </row>
    <row r="78" spans="1:12">
      <c r="A78" s="6" t="s">
        <v>489</v>
      </c>
      <c r="B78" s="13">
        <v>40264</v>
      </c>
      <c r="C78" s="11" t="s">
        <v>1272</v>
      </c>
      <c r="D78" s="11" t="s">
        <v>1892</v>
      </c>
      <c r="G78" s="6" t="s">
        <v>1364</v>
      </c>
      <c r="H78" s="6" t="s">
        <v>16</v>
      </c>
      <c r="I78" s="6" t="s">
        <v>16</v>
      </c>
      <c r="J78" s="6" t="s">
        <v>1364</v>
      </c>
      <c r="K78" s="6" t="s">
        <v>1365</v>
      </c>
      <c r="L78" s="6" t="s">
        <v>1366</v>
      </c>
    </row>
    <row r="79" spans="1:12">
      <c r="A79" s="6" t="s">
        <v>142</v>
      </c>
      <c r="B79" s="13">
        <v>40264</v>
      </c>
      <c r="C79" s="11" t="s">
        <v>39</v>
      </c>
      <c r="D79" s="11" t="s">
        <v>1882</v>
      </c>
      <c r="G79" s="6" t="s">
        <v>1367</v>
      </c>
      <c r="H79" s="6" t="s">
        <v>16</v>
      </c>
      <c r="I79" s="6" t="s">
        <v>16</v>
      </c>
      <c r="J79" s="6" t="s">
        <v>1367</v>
      </c>
      <c r="K79" s="6" t="s">
        <v>1368</v>
      </c>
      <c r="L79" s="6" t="s">
        <v>1369</v>
      </c>
    </row>
    <row r="80" spans="1:12">
      <c r="A80" s="6" t="s">
        <v>143</v>
      </c>
      <c r="B80" s="13">
        <v>40264</v>
      </c>
      <c r="C80" s="11" t="s">
        <v>39</v>
      </c>
      <c r="D80" s="11" t="s">
        <v>1882</v>
      </c>
      <c r="G80" s="6" t="s">
        <v>1370</v>
      </c>
      <c r="H80" s="6" t="s">
        <v>16</v>
      </c>
      <c r="I80" s="6" t="s">
        <v>16</v>
      </c>
      <c r="J80" s="6" t="s">
        <v>1370</v>
      </c>
      <c r="K80" s="6" t="s">
        <v>1371</v>
      </c>
      <c r="L80" s="6" t="s">
        <v>1372</v>
      </c>
    </row>
    <row r="81" spans="1:12">
      <c r="A81" s="6" t="s">
        <v>145</v>
      </c>
      <c r="B81" s="13">
        <v>40264</v>
      </c>
      <c r="C81" s="11" t="s">
        <v>643</v>
      </c>
      <c r="D81" s="11" t="s">
        <v>1889</v>
      </c>
      <c r="G81" s="6" t="s">
        <v>1373</v>
      </c>
      <c r="H81" s="6" t="s">
        <v>16</v>
      </c>
      <c r="I81" s="6" t="s">
        <v>16</v>
      </c>
      <c r="J81" s="6" t="s">
        <v>1373</v>
      </c>
      <c r="K81" s="6" t="s">
        <v>1374</v>
      </c>
      <c r="L81" s="6" t="s">
        <v>1375</v>
      </c>
    </row>
    <row r="82" spans="1:12">
      <c r="A82" s="6" t="s">
        <v>147</v>
      </c>
      <c r="B82" s="13">
        <v>40264</v>
      </c>
      <c r="C82" s="11" t="s">
        <v>41</v>
      </c>
      <c r="D82" s="11" t="s">
        <v>1877</v>
      </c>
      <c r="G82" s="6" t="s">
        <v>1376</v>
      </c>
      <c r="H82" s="6" t="s">
        <v>16</v>
      </c>
      <c r="I82" s="6" t="s">
        <v>16</v>
      </c>
      <c r="J82" s="6" t="s">
        <v>1376</v>
      </c>
      <c r="K82" s="6" t="s">
        <v>1377</v>
      </c>
      <c r="L82" s="6" t="s">
        <v>1378</v>
      </c>
    </row>
    <row r="83" spans="1:12">
      <c r="A83" s="6" t="s">
        <v>502</v>
      </c>
      <c r="B83" s="13">
        <v>40264</v>
      </c>
      <c r="C83" s="11" t="s">
        <v>41</v>
      </c>
      <c r="D83" s="11" t="s">
        <v>1877</v>
      </c>
      <c r="G83" s="6" t="s">
        <v>1379</v>
      </c>
      <c r="H83" s="6" t="s">
        <v>16</v>
      </c>
      <c r="I83" s="6" t="s">
        <v>16</v>
      </c>
      <c r="J83" s="6" t="s">
        <v>1379</v>
      </c>
      <c r="K83" s="6" t="s">
        <v>1380</v>
      </c>
      <c r="L83" s="6" t="s">
        <v>1381</v>
      </c>
    </row>
    <row r="84" spans="1:12">
      <c r="A84" s="6" t="s">
        <v>149</v>
      </c>
      <c r="B84" s="13">
        <v>40264</v>
      </c>
      <c r="C84" s="11" t="s">
        <v>1306</v>
      </c>
      <c r="D84" s="11" t="s">
        <v>1898</v>
      </c>
      <c r="G84" s="6" t="s">
        <v>1382</v>
      </c>
      <c r="H84" s="6" t="s">
        <v>16</v>
      </c>
      <c r="I84" s="6" t="s">
        <v>16</v>
      </c>
      <c r="J84" s="6" t="s">
        <v>1382</v>
      </c>
      <c r="K84" s="6" t="s">
        <v>1383</v>
      </c>
      <c r="L84" s="6" t="s">
        <v>1384</v>
      </c>
    </row>
    <row r="85" spans="1:12">
      <c r="A85" s="6" t="s">
        <v>152</v>
      </c>
      <c r="B85" s="13">
        <v>40264</v>
      </c>
      <c r="C85" s="11" t="s">
        <v>51</v>
      </c>
      <c r="D85" s="11" t="s">
        <v>1814</v>
      </c>
      <c r="G85" s="6" t="s">
        <v>1385</v>
      </c>
      <c r="H85" s="6" t="s">
        <v>16</v>
      </c>
      <c r="I85" s="6" t="s">
        <v>16</v>
      </c>
      <c r="J85" s="6" t="s">
        <v>1385</v>
      </c>
      <c r="K85" s="6" t="s">
        <v>959</v>
      </c>
      <c r="L85" s="6" t="s">
        <v>1386</v>
      </c>
    </row>
    <row r="86" spans="1:12">
      <c r="A86" s="6" t="s">
        <v>154</v>
      </c>
      <c r="B86" s="13">
        <v>40264</v>
      </c>
      <c r="C86" s="11" t="s">
        <v>1303</v>
      </c>
      <c r="D86" s="11" t="s">
        <v>1896</v>
      </c>
      <c r="G86" s="6" t="s">
        <v>1387</v>
      </c>
      <c r="H86" s="6" t="s">
        <v>16</v>
      </c>
      <c r="I86" s="6" t="s">
        <v>16</v>
      </c>
      <c r="J86" s="6" t="s">
        <v>1387</v>
      </c>
      <c r="K86" s="6" t="s">
        <v>1388</v>
      </c>
      <c r="L86" s="6" t="s">
        <v>1389</v>
      </c>
    </row>
    <row r="87" spans="1:12">
      <c r="A87" s="6" t="s">
        <v>157</v>
      </c>
      <c r="B87" s="13">
        <v>40264</v>
      </c>
      <c r="C87" s="11" t="s">
        <v>77</v>
      </c>
      <c r="D87" s="11" t="s">
        <v>1895</v>
      </c>
      <c r="G87" s="6" t="s">
        <v>1390</v>
      </c>
      <c r="H87" s="6" t="s">
        <v>16</v>
      </c>
      <c r="I87" s="6" t="s">
        <v>16</v>
      </c>
      <c r="J87" s="6" t="s">
        <v>1390</v>
      </c>
      <c r="K87" s="6" t="s">
        <v>1391</v>
      </c>
      <c r="L87" s="6" t="s">
        <v>1392</v>
      </c>
    </row>
    <row r="88" spans="1:12">
      <c r="A88" s="6" t="s">
        <v>160</v>
      </c>
      <c r="B88" s="13">
        <v>40264</v>
      </c>
      <c r="C88" s="11" t="s">
        <v>1393</v>
      </c>
      <c r="D88" s="11" t="s">
        <v>1903</v>
      </c>
      <c r="G88" s="6" t="s">
        <v>1394</v>
      </c>
      <c r="H88" s="6" t="s">
        <v>16</v>
      </c>
      <c r="I88" s="6" t="s">
        <v>16</v>
      </c>
      <c r="J88" s="6" t="s">
        <v>1394</v>
      </c>
      <c r="K88" s="6" t="s">
        <v>1241</v>
      </c>
      <c r="L88" s="6" t="s">
        <v>1395</v>
      </c>
    </row>
    <row r="89" spans="1:12">
      <c r="A89" s="6" t="s">
        <v>161</v>
      </c>
      <c r="B89" s="13">
        <v>40264</v>
      </c>
      <c r="C89" s="11" t="s">
        <v>98</v>
      </c>
      <c r="D89" s="11" t="s">
        <v>1812</v>
      </c>
      <c r="G89" s="6" t="s">
        <v>1396</v>
      </c>
      <c r="H89" s="6" t="s">
        <v>16</v>
      </c>
      <c r="I89" s="6" t="s">
        <v>16</v>
      </c>
      <c r="J89" s="6" t="s">
        <v>1396</v>
      </c>
      <c r="K89" s="6" t="s">
        <v>1397</v>
      </c>
      <c r="L89" s="6" t="s">
        <v>1398</v>
      </c>
    </row>
    <row r="90" spans="1:12">
      <c r="A90" s="6" t="s">
        <v>164</v>
      </c>
      <c r="B90" s="13">
        <v>40264</v>
      </c>
      <c r="C90" s="11" t="s">
        <v>146</v>
      </c>
      <c r="D90" s="11" t="s">
        <v>1894</v>
      </c>
      <c r="G90" s="6" t="s">
        <v>1399</v>
      </c>
      <c r="H90" s="6" t="s">
        <v>16</v>
      </c>
      <c r="I90" s="6" t="s">
        <v>16</v>
      </c>
      <c r="J90" s="6" t="s">
        <v>1399</v>
      </c>
      <c r="K90" s="6" t="s">
        <v>1400</v>
      </c>
      <c r="L90" s="6" t="s">
        <v>1401</v>
      </c>
    </row>
    <row r="91" spans="1:12">
      <c r="A91" s="6" t="s">
        <v>165</v>
      </c>
      <c r="B91" s="13">
        <v>40264</v>
      </c>
      <c r="C91" s="11" t="s">
        <v>298</v>
      </c>
      <c r="D91" s="11" t="s">
        <v>1884</v>
      </c>
      <c r="G91" s="6" t="s">
        <v>1402</v>
      </c>
      <c r="H91" s="6" t="s">
        <v>16</v>
      </c>
      <c r="I91" s="6" t="s">
        <v>16</v>
      </c>
      <c r="J91" s="6" t="s">
        <v>1402</v>
      </c>
      <c r="K91" s="6" t="s">
        <v>1403</v>
      </c>
      <c r="L91" s="6" t="s">
        <v>1404</v>
      </c>
    </row>
    <row r="92" spans="1:12">
      <c r="A92" s="6" t="s">
        <v>170</v>
      </c>
      <c r="B92" s="13">
        <v>40264</v>
      </c>
      <c r="C92" s="11" t="s">
        <v>150</v>
      </c>
      <c r="D92" s="11" t="s">
        <v>1885</v>
      </c>
      <c r="G92" s="6" t="s">
        <v>1405</v>
      </c>
      <c r="H92" s="6" t="s">
        <v>16</v>
      </c>
      <c r="I92" s="6" t="s">
        <v>16</v>
      </c>
      <c r="J92" s="6" t="s">
        <v>1405</v>
      </c>
      <c r="K92" s="6" t="s">
        <v>829</v>
      </c>
      <c r="L92" s="6" t="s">
        <v>1406</v>
      </c>
    </row>
    <row r="93" spans="1:12">
      <c r="A93" s="6" t="s">
        <v>171</v>
      </c>
      <c r="B93" s="13">
        <v>40264</v>
      </c>
      <c r="C93" s="11" t="s">
        <v>1407</v>
      </c>
      <c r="D93" s="11" t="s">
        <v>1880</v>
      </c>
      <c r="G93" s="6" t="s">
        <v>1408</v>
      </c>
      <c r="H93" s="6" t="s">
        <v>16</v>
      </c>
      <c r="I93" s="6" t="s">
        <v>16</v>
      </c>
      <c r="J93" s="6" t="s">
        <v>1408</v>
      </c>
      <c r="K93" s="6" t="s">
        <v>1409</v>
      </c>
      <c r="L93" s="6" t="s">
        <v>1410</v>
      </c>
    </row>
    <row r="94" spans="1:12">
      <c r="A94" s="6" t="s">
        <v>172</v>
      </c>
      <c r="B94" s="13">
        <v>40264</v>
      </c>
      <c r="C94" s="11" t="s">
        <v>200</v>
      </c>
      <c r="D94" s="11" t="s">
        <v>1875</v>
      </c>
      <c r="G94" s="6" t="s">
        <v>1411</v>
      </c>
      <c r="H94" s="6" t="s">
        <v>16</v>
      </c>
      <c r="I94" s="6" t="s">
        <v>16</v>
      </c>
      <c r="J94" s="6" t="s">
        <v>1411</v>
      </c>
      <c r="K94" s="6" t="s">
        <v>1412</v>
      </c>
      <c r="L94" s="6" t="s">
        <v>1413</v>
      </c>
    </row>
    <row r="95" spans="1:12">
      <c r="A95" s="6" t="s">
        <v>173</v>
      </c>
      <c r="B95" s="13">
        <v>40268</v>
      </c>
      <c r="C95" s="11" t="s">
        <v>37</v>
      </c>
      <c r="D95" s="11" t="s">
        <v>1883</v>
      </c>
      <c r="G95" s="6" t="s">
        <v>1414</v>
      </c>
      <c r="H95" s="6" t="s">
        <v>16</v>
      </c>
      <c r="I95" s="6" t="s">
        <v>16</v>
      </c>
      <c r="J95" s="6" t="s">
        <v>1414</v>
      </c>
      <c r="K95" s="6" t="s">
        <v>1415</v>
      </c>
      <c r="L95" s="6" t="s">
        <v>1416</v>
      </c>
    </row>
    <row r="96" spans="1:12">
      <c r="A96" s="6" t="s">
        <v>175</v>
      </c>
      <c r="B96" s="13">
        <v>40268</v>
      </c>
      <c r="C96" s="11" t="s">
        <v>37</v>
      </c>
      <c r="D96" s="11" t="s">
        <v>1883</v>
      </c>
      <c r="G96" s="6" t="s">
        <v>1417</v>
      </c>
      <c r="H96" s="6" t="s">
        <v>16</v>
      </c>
      <c r="I96" s="6" t="s">
        <v>16</v>
      </c>
      <c r="J96" s="6" t="s">
        <v>1417</v>
      </c>
      <c r="K96" s="6" t="s">
        <v>1418</v>
      </c>
      <c r="L96" s="6" t="s">
        <v>1419</v>
      </c>
    </row>
    <row r="97" spans="1:12">
      <c r="A97" s="6" t="s">
        <v>179</v>
      </c>
      <c r="B97" s="13">
        <v>40268</v>
      </c>
      <c r="C97" s="11" t="s">
        <v>37</v>
      </c>
      <c r="D97" s="11" t="s">
        <v>1883</v>
      </c>
      <c r="G97" s="6" t="s">
        <v>1420</v>
      </c>
      <c r="H97" s="6" t="s">
        <v>16</v>
      </c>
      <c r="I97" s="6" t="s">
        <v>16</v>
      </c>
      <c r="J97" s="6" t="s">
        <v>1420</v>
      </c>
      <c r="K97" s="6" t="s">
        <v>887</v>
      </c>
      <c r="L97" s="6" t="s">
        <v>1421</v>
      </c>
    </row>
    <row r="98" spans="1:12">
      <c r="A98" s="6" t="s">
        <v>180</v>
      </c>
      <c r="B98" s="13">
        <v>40271</v>
      </c>
      <c r="C98" s="11" t="s">
        <v>1346</v>
      </c>
      <c r="D98" s="11" t="s">
        <v>1862</v>
      </c>
      <c r="G98" s="6" t="s">
        <v>1422</v>
      </c>
      <c r="H98" s="6" t="s">
        <v>16</v>
      </c>
      <c r="I98" s="6" t="s">
        <v>16</v>
      </c>
      <c r="J98" s="6" t="s">
        <v>1422</v>
      </c>
      <c r="K98" s="6" t="s">
        <v>1423</v>
      </c>
      <c r="L98" s="6" t="s">
        <v>1424</v>
      </c>
    </row>
    <row r="99" spans="1:12">
      <c r="A99" s="6" t="s">
        <v>181</v>
      </c>
      <c r="B99" s="13">
        <v>40276</v>
      </c>
      <c r="C99" s="11" t="s">
        <v>1346</v>
      </c>
      <c r="D99" s="11" t="s">
        <v>1862</v>
      </c>
      <c r="G99" s="6" t="s">
        <v>1385</v>
      </c>
      <c r="H99" s="6" t="s">
        <v>16</v>
      </c>
      <c r="I99" s="6" t="s">
        <v>16</v>
      </c>
      <c r="J99" s="6" t="s">
        <v>1385</v>
      </c>
      <c r="K99" s="6" t="s">
        <v>959</v>
      </c>
      <c r="L99" s="6" t="s">
        <v>1386</v>
      </c>
    </row>
    <row r="100" spans="1:12">
      <c r="A100" s="6" t="s">
        <v>182</v>
      </c>
      <c r="B100" s="13">
        <v>40295</v>
      </c>
      <c r="C100" s="11" t="s">
        <v>141</v>
      </c>
      <c r="D100" s="11" t="s">
        <v>1863</v>
      </c>
      <c r="G100" s="6" t="s">
        <v>1425</v>
      </c>
      <c r="H100" s="6" t="s">
        <v>16</v>
      </c>
      <c r="I100" s="6" t="s">
        <v>16</v>
      </c>
      <c r="J100" s="6" t="s">
        <v>1425</v>
      </c>
      <c r="K100" s="6" t="s">
        <v>709</v>
      </c>
      <c r="L100" s="6" t="s">
        <v>1426</v>
      </c>
    </row>
    <row r="101" spans="1:12">
      <c r="A101" s="6" t="s">
        <v>184</v>
      </c>
      <c r="B101" s="13">
        <v>40295</v>
      </c>
      <c r="C101" s="11" t="s">
        <v>643</v>
      </c>
      <c r="D101" s="11" t="s">
        <v>1889</v>
      </c>
      <c r="G101" s="6" t="s">
        <v>1427</v>
      </c>
      <c r="H101" s="6" t="s">
        <v>16</v>
      </c>
      <c r="I101" s="6" t="s">
        <v>16</v>
      </c>
      <c r="J101" s="6" t="s">
        <v>1427</v>
      </c>
      <c r="K101" s="6" t="s">
        <v>174</v>
      </c>
      <c r="L101" s="6" t="s">
        <v>1428</v>
      </c>
    </row>
    <row r="102" spans="1:12">
      <c r="A102" s="6" t="s">
        <v>185</v>
      </c>
      <c r="B102" s="13">
        <v>40295</v>
      </c>
      <c r="C102" s="11" t="s">
        <v>207</v>
      </c>
      <c r="D102" s="11" t="s">
        <v>1847</v>
      </c>
      <c r="G102" s="6" t="s">
        <v>1429</v>
      </c>
      <c r="H102" s="6" t="s">
        <v>16</v>
      </c>
      <c r="I102" s="6" t="s">
        <v>16</v>
      </c>
      <c r="J102" s="6" t="s">
        <v>1429</v>
      </c>
      <c r="K102" s="6" t="s">
        <v>1430</v>
      </c>
      <c r="L102" s="6" t="s">
        <v>1431</v>
      </c>
    </row>
    <row r="103" spans="1:12">
      <c r="A103" s="6" t="s">
        <v>186</v>
      </c>
      <c r="B103" s="13">
        <v>40295</v>
      </c>
      <c r="C103" s="11" t="s">
        <v>981</v>
      </c>
      <c r="D103" s="11" t="s">
        <v>1869</v>
      </c>
      <c r="G103" s="6" t="s">
        <v>658</v>
      </c>
      <c r="H103" s="6" t="s">
        <v>16</v>
      </c>
      <c r="I103" s="6" t="s">
        <v>16</v>
      </c>
      <c r="J103" s="6" t="s">
        <v>658</v>
      </c>
      <c r="K103" s="6" t="s">
        <v>1432</v>
      </c>
      <c r="L103" s="6" t="s">
        <v>1433</v>
      </c>
    </row>
    <row r="104" spans="1:12">
      <c r="A104" s="6" t="s">
        <v>187</v>
      </c>
      <c r="B104" s="13">
        <v>40298</v>
      </c>
      <c r="C104" s="11" t="s">
        <v>33</v>
      </c>
      <c r="D104" s="11" t="s">
        <v>1891</v>
      </c>
      <c r="G104" s="6" t="s">
        <v>1434</v>
      </c>
      <c r="H104" s="6" t="s">
        <v>16</v>
      </c>
      <c r="I104" s="6" t="s">
        <v>16</v>
      </c>
      <c r="J104" s="6" t="s">
        <v>1434</v>
      </c>
      <c r="K104" s="6" t="s">
        <v>1435</v>
      </c>
      <c r="L104" s="6" t="s">
        <v>1436</v>
      </c>
    </row>
    <row r="105" spans="1:12">
      <c r="A105" s="6" t="s">
        <v>191</v>
      </c>
      <c r="B105" s="13">
        <v>40298</v>
      </c>
      <c r="C105" s="11" t="s">
        <v>33</v>
      </c>
      <c r="D105" s="11" t="s">
        <v>1891</v>
      </c>
      <c r="G105" s="6" t="s">
        <v>1437</v>
      </c>
      <c r="H105" s="6" t="s">
        <v>16</v>
      </c>
      <c r="I105" s="6" t="s">
        <v>16</v>
      </c>
      <c r="J105" s="6" t="s">
        <v>1437</v>
      </c>
      <c r="K105" s="6" t="s">
        <v>148</v>
      </c>
      <c r="L105" s="6" t="s">
        <v>1438</v>
      </c>
    </row>
    <row r="106" spans="1:12">
      <c r="A106" s="6" t="s">
        <v>192</v>
      </c>
      <c r="B106" s="13">
        <v>40298</v>
      </c>
      <c r="C106" s="11" t="s">
        <v>33</v>
      </c>
      <c r="D106" s="11" t="s">
        <v>1891</v>
      </c>
      <c r="G106" s="6" t="s">
        <v>1439</v>
      </c>
      <c r="H106" s="6" t="s">
        <v>16</v>
      </c>
      <c r="I106" s="6" t="s">
        <v>16</v>
      </c>
      <c r="J106" s="6" t="s">
        <v>1439</v>
      </c>
      <c r="K106" s="6" t="s">
        <v>1440</v>
      </c>
      <c r="L106" s="6" t="s">
        <v>1441</v>
      </c>
    </row>
    <row r="107" spans="1:12">
      <c r="A107" s="6" t="s">
        <v>193</v>
      </c>
      <c r="B107" s="13">
        <v>40298</v>
      </c>
      <c r="C107" s="11" t="s">
        <v>1442</v>
      </c>
      <c r="D107" s="11" t="s">
        <v>1904</v>
      </c>
      <c r="G107" s="6" t="s">
        <v>1443</v>
      </c>
      <c r="H107" s="6" t="s">
        <v>16</v>
      </c>
      <c r="I107" s="6" t="s">
        <v>16</v>
      </c>
      <c r="J107" s="6" t="s">
        <v>1443</v>
      </c>
      <c r="K107" s="6" t="s">
        <v>1444</v>
      </c>
      <c r="L107" s="6" t="s">
        <v>1445</v>
      </c>
    </row>
    <row r="108" spans="1:12">
      <c r="A108" s="6" t="s">
        <v>195</v>
      </c>
      <c r="B108" s="13">
        <v>40298</v>
      </c>
      <c r="C108" s="11" t="s">
        <v>150</v>
      </c>
      <c r="D108" s="11" t="s">
        <v>1885</v>
      </c>
      <c r="G108" s="6" t="s">
        <v>1446</v>
      </c>
      <c r="H108" s="6" t="s">
        <v>16</v>
      </c>
      <c r="I108" s="6" t="s">
        <v>16</v>
      </c>
      <c r="J108" s="6" t="s">
        <v>1446</v>
      </c>
      <c r="K108" s="6" t="s">
        <v>1447</v>
      </c>
      <c r="L108" s="6" t="s">
        <v>1448</v>
      </c>
    </row>
    <row r="109" spans="1:12">
      <c r="A109" s="6" t="s">
        <v>196</v>
      </c>
      <c r="B109" s="13">
        <v>40298</v>
      </c>
      <c r="C109" s="11" t="s">
        <v>1449</v>
      </c>
      <c r="D109" s="11" t="s">
        <v>1905</v>
      </c>
      <c r="G109" s="6" t="s">
        <v>1450</v>
      </c>
      <c r="H109" s="6" t="s">
        <v>16</v>
      </c>
      <c r="I109" s="6" t="s">
        <v>16</v>
      </c>
      <c r="J109" s="6" t="s">
        <v>1450</v>
      </c>
      <c r="K109" s="6" t="s">
        <v>1451</v>
      </c>
      <c r="L109" s="6" t="s">
        <v>1452</v>
      </c>
    </row>
    <row r="110" spans="1:12">
      <c r="A110" s="6" t="s">
        <v>197</v>
      </c>
      <c r="B110" s="13">
        <v>40298</v>
      </c>
      <c r="C110" s="11" t="s">
        <v>302</v>
      </c>
      <c r="D110" s="11" t="s">
        <v>1817</v>
      </c>
      <c r="G110" s="6" t="s">
        <v>1453</v>
      </c>
      <c r="H110" s="6" t="s">
        <v>16</v>
      </c>
      <c r="I110" s="6" t="s">
        <v>16</v>
      </c>
      <c r="J110" s="6" t="s">
        <v>1453</v>
      </c>
      <c r="K110" s="6" t="s">
        <v>517</v>
      </c>
      <c r="L110" s="6" t="s">
        <v>1454</v>
      </c>
    </row>
    <row r="111" spans="1:12">
      <c r="A111" s="6" t="s">
        <v>199</v>
      </c>
      <c r="B111" s="13">
        <v>40298</v>
      </c>
      <c r="C111" s="11" t="s">
        <v>39</v>
      </c>
      <c r="D111" s="11" t="s">
        <v>1882</v>
      </c>
      <c r="G111" s="6" t="s">
        <v>1455</v>
      </c>
      <c r="H111" s="6" t="s">
        <v>16</v>
      </c>
      <c r="I111" s="6" t="s">
        <v>16</v>
      </c>
      <c r="J111" s="6" t="s">
        <v>1455</v>
      </c>
      <c r="K111" s="6" t="s">
        <v>1456</v>
      </c>
      <c r="L111" s="6" t="s">
        <v>1457</v>
      </c>
    </row>
    <row r="112" spans="1:12">
      <c r="A112" s="6" t="s">
        <v>204</v>
      </c>
      <c r="B112" s="13">
        <v>40298</v>
      </c>
      <c r="C112" s="11" t="s">
        <v>77</v>
      </c>
      <c r="D112" s="11" t="s">
        <v>1895</v>
      </c>
      <c r="G112" s="6" t="s">
        <v>1458</v>
      </c>
      <c r="H112" s="6" t="s">
        <v>16</v>
      </c>
      <c r="I112" s="6" t="s">
        <v>16</v>
      </c>
      <c r="J112" s="6" t="s">
        <v>1458</v>
      </c>
      <c r="K112" s="6" t="s">
        <v>1459</v>
      </c>
      <c r="L112" s="6" t="s">
        <v>1460</v>
      </c>
    </row>
    <row r="113" spans="1:12">
      <c r="A113" s="6" t="s">
        <v>591</v>
      </c>
      <c r="B113" s="13">
        <v>40298</v>
      </c>
      <c r="C113" s="11" t="s">
        <v>317</v>
      </c>
      <c r="D113" s="11" t="s">
        <v>1820</v>
      </c>
      <c r="G113" s="6" t="s">
        <v>1461</v>
      </c>
      <c r="H113" s="6" t="s">
        <v>16</v>
      </c>
      <c r="I113" s="6" t="s">
        <v>16</v>
      </c>
      <c r="J113" s="6" t="s">
        <v>1461</v>
      </c>
      <c r="K113" s="6" t="s">
        <v>1462</v>
      </c>
      <c r="L113" s="6" t="s">
        <v>1463</v>
      </c>
    </row>
    <row r="114" spans="1:12">
      <c r="A114" s="6" t="s">
        <v>206</v>
      </c>
      <c r="B114" s="13">
        <v>40298</v>
      </c>
      <c r="C114" s="11" t="s">
        <v>200</v>
      </c>
      <c r="D114" s="11" t="s">
        <v>1875</v>
      </c>
      <c r="G114" s="6" t="s">
        <v>1464</v>
      </c>
      <c r="H114" s="6" t="s">
        <v>16</v>
      </c>
      <c r="I114" s="6" t="s">
        <v>16</v>
      </c>
      <c r="J114" s="6" t="s">
        <v>1464</v>
      </c>
      <c r="K114" s="6" t="s">
        <v>1465</v>
      </c>
      <c r="L114" s="6" t="s">
        <v>1466</v>
      </c>
    </row>
    <row r="115" spans="1:12">
      <c r="A115" s="6" t="s">
        <v>208</v>
      </c>
      <c r="B115" s="13">
        <v>40298</v>
      </c>
      <c r="C115" s="11" t="s">
        <v>200</v>
      </c>
      <c r="D115" s="11" t="s">
        <v>1875</v>
      </c>
      <c r="G115" s="6" t="s">
        <v>1467</v>
      </c>
      <c r="H115" s="6" t="s">
        <v>16</v>
      </c>
      <c r="I115" s="6" t="s">
        <v>16</v>
      </c>
      <c r="J115" s="6" t="s">
        <v>1467</v>
      </c>
      <c r="K115" s="6" t="s">
        <v>1468</v>
      </c>
      <c r="L115" s="6" t="s">
        <v>1469</v>
      </c>
    </row>
    <row r="116" spans="1:12">
      <c r="A116" s="6" t="s">
        <v>210</v>
      </c>
      <c r="B116" s="13">
        <v>40298</v>
      </c>
      <c r="C116" s="11" t="s">
        <v>200</v>
      </c>
      <c r="D116" s="11" t="s">
        <v>1875</v>
      </c>
      <c r="G116" s="6" t="s">
        <v>1470</v>
      </c>
      <c r="H116" s="6" t="s">
        <v>16</v>
      </c>
      <c r="I116" s="6" t="s">
        <v>16</v>
      </c>
      <c r="J116" s="6" t="s">
        <v>1470</v>
      </c>
      <c r="K116" s="6" t="s">
        <v>1471</v>
      </c>
      <c r="L116" s="6" t="s">
        <v>1472</v>
      </c>
    </row>
    <row r="117" spans="1:12">
      <c r="A117" s="6" t="s">
        <v>211</v>
      </c>
      <c r="B117" s="13">
        <v>40298</v>
      </c>
      <c r="C117" s="11" t="s">
        <v>1272</v>
      </c>
      <c r="D117" s="11" t="s">
        <v>1892</v>
      </c>
      <c r="G117" s="6" t="s">
        <v>1473</v>
      </c>
      <c r="H117" s="6" t="s">
        <v>16</v>
      </c>
      <c r="I117" s="6" t="s">
        <v>16</v>
      </c>
      <c r="J117" s="6" t="s">
        <v>1473</v>
      </c>
      <c r="K117" s="6" t="s">
        <v>1474</v>
      </c>
      <c r="L117" s="6" t="s">
        <v>1475</v>
      </c>
    </row>
    <row r="118" spans="1:12">
      <c r="A118" s="6" t="s">
        <v>212</v>
      </c>
      <c r="B118" s="13">
        <v>40298</v>
      </c>
      <c r="C118" s="11" t="s">
        <v>1476</v>
      </c>
      <c r="D118" s="11" t="s">
        <v>1906</v>
      </c>
      <c r="G118" s="6" t="s">
        <v>1477</v>
      </c>
      <c r="H118" s="6" t="s">
        <v>16</v>
      </c>
      <c r="I118" s="6" t="s">
        <v>16</v>
      </c>
      <c r="J118" s="6" t="s">
        <v>1477</v>
      </c>
      <c r="K118" s="6" t="s">
        <v>1478</v>
      </c>
      <c r="L118" s="6" t="s">
        <v>1479</v>
      </c>
    </row>
    <row r="119" spans="1:12">
      <c r="A119" s="6" t="s">
        <v>215</v>
      </c>
      <c r="B119" s="13">
        <v>40298</v>
      </c>
      <c r="C119" s="11" t="s">
        <v>49</v>
      </c>
      <c r="D119" s="11" t="s">
        <v>1902</v>
      </c>
      <c r="G119" s="6" t="s">
        <v>1480</v>
      </c>
      <c r="H119" s="6" t="s">
        <v>16</v>
      </c>
      <c r="I119" s="6" t="s">
        <v>16</v>
      </c>
      <c r="J119" s="6" t="s">
        <v>1480</v>
      </c>
      <c r="K119" s="6" t="s">
        <v>1481</v>
      </c>
      <c r="L119" s="6" t="s">
        <v>1482</v>
      </c>
    </row>
    <row r="120" spans="1:12">
      <c r="A120" s="6" t="s">
        <v>217</v>
      </c>
      <c r="B120" s="13">
        <v>40298</v>
      </c>
      <c r="C120" s="11" t="s">
        <v>1306</v>
      </c>
      <c r="D120" s="11" t="s">
        <v>1898</v>
      </c>
      <c r="G120" s="6" t="s">
        <v>1483</v>
      </c>
      <c r="H120" s="6" t="s">
        <v>16</v>
      </c>
      <c r="I120" s="6" t="s">
        <v>16</v>
      </c>
      <c r="J120" s="6" t="s">
        <v>1483</v>
      </c>
      <c r="K120" s="6" t="s">
        <v>1484</v>
      </c>
      <c r="L120" s="6" t="s">
        <v>1485</v>
      </c>
    </row>
    <row r="121" spans="1:12">
      <c r="A121" s="6" t="s">
        <v>218</v>
      </c>
      <c r="B121" s="13">
        <v>40298</v>
      </c>
      <c r="C121" s="11" t="s">
        <v>341</v>
      </c>
      <c r="D121" s="11" t="s">
        <v>1825</v>
      </c>
      <c r="G121" s="6" t="s">
        <v>1486</v>
      </c>
      <c r="H121" s="6" t="s">
        <v>16</v>
      </c>
      <c r="I121" s="6" t="s">
        <v>16</v>
      </c>
      <c r="J121" s="6" t="s">
        <v>1486</v>
      </c>
      <c r="K121" s="6" t="s">
        <v>1487</v>
      </c>
      <c r="L121" s="6" t="s">
        <v>1488</v>
      </c>
    </row>
    <row r="122" spans="1:12">
      <c r="A122" s="6" t="s">
        <v>219</v>
      </c>
      <c r="B122" s="13">
        <v>40304</v>
      </c>
      <c r="C122" s="11" t="s">
        <v>207</v>
      </c>
      <c r="D122" s="11" t="s">
        <v>1847</v>
      </c>
      <c r="G122" s="6" t="s">
        <v>1489</v>
      </c>
      <c r="H122" s="6" t="s">
        <v>16</v>
      </c>
      <c r="I122" s="6" t="s">
        <v>16</v>
      </c>
      <c r="J122" s="6" t="s">
        <v>1489</v>
      </c>
      <c r="K122" s="6" t="s">
        <v>1490</v>
      </c>
      <c r="L122" s="6" t="s">
        <v>1491</v>
      </c>
    </row>
    <row r="123" spans="1:12">
      <c r="A123" s="6" t="s">
        <v>220</v>
      </c>
      <c r="B123" s="13">
        <v>40310</v>
      </c>
      <c r="C123" s="11" t="s">
        <v>1492</v>
      </c>
      <c r="D123" s="11" t="s">
        <v>1887</v>
      </c>
      <c r="G123" s="6" t="s">
        <v>1332</v>
      </c>
      <c r="H123" s="6" t="s">
        <v>16</v>
      </c>
      <c r="I123" s="6" t="s">
        <v>16</v>
      </c>
      <c r="J123" s="6" t="s">
        <v>1332</v>
      </c>
      <c r="K123" s="6" t="s">
        <v>244</v>
      </c>
      <c r="L123" s="6" t="s">
        <v>1333</v>
      </c>
    </row>
    <row r="124" spans="1:12">
      <c r="A124" s="6" t="s">
        <v>221</v>
      </c>
      <c r="B124" s="13">
        <v>40313</v>
      </c>
      <c r="C124" s="11" t="s">
        <v>646</v>
      </c>
      <c r="D124" s="11" t="s">
        <v>1864</v>
      </c>
      <c r="G124" s="6" t="s">
        <v>1493</v>
      </c>
      <c r="H124" s="6" t="s">
        <v>16</v>
      </c>
      <c r="I124" s="6" t="s">
        <v>16</v>
      </c>
      <c r="J124" s="6" t="s">
        <v>1493</v>
      </c>
      <c r="K124" s="6" t="s">
        <v>94</v>
      </c>
      <c r="L124" s="6" t="s">
        <v>1494</v>
      </c>
    </row>
    <row r="125" spans="1:12">
      <c r="A125" s="6" t="s">
        <v>222</v>
      </c>
      <c r="B125" s="13">
        <v>40318</v>
      </c>
      <c r="C125" s="11" t="s">
        <v>141</v>
      </c>
      <c r="D125" s="11" t="s">
        <v>1863</v>
      </c>
      <c r="G125" s="6" t="s">
        <v>1495</v>
      </c>
      <c r="H125" s="6" t="s">
        <v>16</v>
      </c>
      <c r="I125" s="6" t="s">
        <v>16</v>
      </c>
      <c r="J125" s="6" t="s">
        <v>1495</v>
      </c>
      <c r="K125" s="6" t="s">
        <v>1496</v>
      </c>
      <c r="L125" s="6" t="s">
        <v>1497</v>
      </c>
    </row>
    <row r="126" spans="1:12">
      <c r="A126" s="6" t="s">
        <v>223</v>
      </c>
      <c r="B126" s="13">
        <v>40325</v>
      </c>
      <c r="C126" s="11" t="s">
        <v>646</v>
      </c>
      <c r="D126" s="11" t="s">
        <v>1864</v>
      </c>
      <c r="G126" s="6" t="s">
        <v>453</v>
      </c>
      <c r="H126" s="6" t="s">
        <v>16</v>
      </c>
      <c r="I126" s="6" t="s">
        <v>16</v>
      </c>
      <c r="J126" s="6" t="s">
        <v>453</v>
      </c>
      <c r="K126" s="6" t="s">
        <v>1498</v>
      </c>
      <c r="L126" s="6" t="s">
        <v>1499</v>
      </c>
    </row>
    <row r="127" spans="1:12">
      <c r="A127" s="6" t="s">
        <v>224</v>
      </c>
      <c r="B127" s="13">
        <v>40325</v>
      </c>
      <c r="C127" s="11" t="s">
        <v>1442</v>
      </c>
      <c r="D127" s="11" t="s">
        <v>1904</v>
      </c>
      <c r="G127" s="6" t="s">
        <v>1500</v>
      </c>
      <c r="H127" s="6" t="s">
        <v>16</v>
      </c>
      <c r="I127" s="6" t="s">
        <v>16</v>
      </c>
      <c r="J127" s="6" t="s">
        <v>1500</v>
      </c>
      <c r="K127" s="6" t="s">
        <v>1501</v>
      </c>
      <c r="L127" s="6" t="s">
        <v>1502</v>
      </c>
    </row>
    <row r="128" spans="1:12">
      <c r="A128" s="6" t="s">
        <v>225</v>
      </c>
      <c r="B128" s="13">
        <v>40326</v>
      </c>
      <c r="C128" s="11" t="s">
        <v>1449</v>
      </c>
      <c r="D128" s="11" t="s">
        <v>1905</v>
      </c>
      <c r="G128" s="6" t="s">
        <v>1503</v>
      </c>
      <c r="H128" s="6" t="s">
        <v>16</v>
      </c>
      <c r="I128" s="6" t="s">
        <v>16</v>
      </c>
      <c r="J128" s="6" t="s">
        <v>1503</v>
      </c>
      <c r="K128" s="6" t="s">
        <v>1504</v>
      </c>
      <c r="L128" s="6" t="s">
        <v>1505</v>
      </c>
    </row>
    <row r="129" spans="1:12">
      <c r="A129" s="6" t="s">
        <v>226</v>
      </c>
      <c r="B129" s="13">
        <v>40326</v>
      </c>
      <c r="C129" s="11" t="s">
        <v>1506</v>
      </c>
      <c r="D129" s="11" t="s">
        <v>1907</v>
      </c>
      <c r="G129" s="6" t="s">
        <v>1507</v>
      </c>
      <c r="H129" s="6" t="s">
        <v>16</v>
      </c>
      <c r="I129" s="6" t="s">
        <v>16</v>
      </c>
      <c r="J129" s="6" t="s">
        <v>1507</v>
      </c>
      <c r="K129" s="6" t="s">
        <v>116</v>
      </c>
      <c r="L129" s="6" t="s">
        <v>1508</v>
      </c>
    </row>
    <row r="130" spans="1:12">
      <c r="A130" s="6" t="s">
        <v>227</v>
      </c>
      <c r="B130" s="13">
        <v>40330</v>
      </c>
      <c r="C130" s="11" t="s">
        <v>646</v>
      </c>
      <c r="D130" s="11" t="s">
        <v>1864</v>
      </c>
      <c r="G130" s="6" t="s">
        <v>1509</v>
      </c>
      <c r="H130" s="6" t="s">
        <v>16</v>
      </c>
      <c r="I130" s="6" t="s">
        <v>16</v>
      </c>
      <c r="J130" s="6" t="s">
        <v>1509</v>
      </c>
      <c r="K130" s="6" t="s">
        <v>688</v>
      </c>
      <c r="L130" s="6" t="s">
        <v>1510</v>
      </c>
    </row>
    <row r="131" spans="1:12">
      <c r="A131" s="6" t="s">
        <v>228</v>
      </c>
      <c r="B131" s="13">
        <v>40331</v>
      </c>
      <c r="C131" s="11" t="s">
        <v>39</v>
      </c>
      <c r="D131" s="11" t="s">
        <v>1882</v>
      </c>
      <c r="G131" s="6" t="s">
        <v>1511</v>
      </c>
      <c r="H131" s="6" t="s">
        <v>16</v>
      </c>
      <c r="I131" s="6" t="s">
        <v>16</v>
      </c>
      <c r="J131" s="6" t="s">
        <v>1511</v>
      </c>
      <c r="K131" s="6" t="s">
        <v>1512</v>
      </c>
      <c r="L131" s="6" t="s">
        <v>1513</v>
      </c>
    </row>
    <row r="132" spans="1:12">
      <c r="A132" s="6" t="s">
        <v>229</v>
      </c>
      <c r="B132" s="13">
        <v>40331</v>
      </c>
      <c r="C132" s="11" t="s">
        <v>33</v>
      </c>
      <c r="D132" s="11" t="s">
        <v>1891</v>
      </c>
      <c r="G132" s="6" t="s">
        <v>1514</v>
      </c>
      <c r="H132" s="6" t="s">
        <v>16</v>
      </c>
      <c r="I132" s="6" t="s">
        <v>16</v>
      </c>
      <c r="J132" s="6" t="s">
        <v>1514</v>
      </c>
      <c r="K132" s="6" t="s">
        <v>1515</v>
      </c>
      <c r="L132" s="6" t="s">
        <v>1516</v>
      </c>
    </row>
    <row r="133" spans="1:12">
      <c r="A133" s="6" t="s">
        <v>230</v>
      </c>
      <c r="B133" s="13">
        <v>40331</v>
      </c>
      <c r="C133" s="11" t="s">
        <v>33</v>
      </c>
      <c r="D133" s="11" t="s">
        <v>1891</v>
      </c>
      <c r="G133" s="6" t="s">
        <v>1517</v>
      </c>
      <c r="H133" s="6" t="s">
        <v>16</v>
      </c>
      <c r="I133" s="6" t="s">
        <v>16</v>
      </c>
      <c r="J133" s="6" t="s">
        <v>1517</v>
      </c>
      <c r="K133" s="6" t="s">
        <v>1518</v>
      </c>
      <c r="L133" s="6" t="s">
        <v>1519</v>
      </c>
    </row>
    <row r="134" spans="1:12">
      <c r="A134" s="6" t="s">
        <v>232</v>
      </c>
      <c r="B134" s="13">
        <v>40331</v>
      </c>
      <c r="C134" s="11" t="s">
        <v>1520</v>
      </c>
      <c r="D134" s="11" t="s">
        <v>1908</v>
      </c>
      <c r="G134" s="6" t="s">
        <v>1521</v>
      </c>
      <c r="H134" s="6" t="s">
        <v>16</v>
      </c>
      <c r="I134" s="6" t="s">
        <v>16</v>
      </c>
      <c r="J134" s="6" t="s">
        <v>1521</v>
      </c>
      <c r="K134" s="6" t="s">
        <v>1522</v>
      </c>
      <c r="L134" s="6" t="s">
        <v>1523</v>
      </c>
    </row>
    <row r="135" spans="1:12">
      <c r="A135" s="6" t="s">
        <v>233</v>
      </c>
      <c r="B135" s="13">
        <v>40331</v>
      </c>
      <c r="C135" s="11" t="s">
        <v>1524</v>
      </c>
      <c r="D135" s="11" t="s">
        <v>1909</v>
      </c>
      <c r="G135" s="6" t="s">
        <v>1525</v>
      </c>
      <c r="H135" s="6" t="s">
        <v>16</v>
      </c>
      <c r="I135" s="6" t="s">
        <v>16</v>
      </c>
      <c r="J135" s="6" t="s">
        <v>1525</v>
      </c>
      <c r="K135" s="6" t="s">
        <v>1526</v>
      </c>
      <c r="L135" s="6" t="s">
        <v>1527</v>
      </c>
    </row>
    <row r="136" spans="1:12">
      <c r="A136" s="6" t="s">
        <v>234</v>
      </c>
      <c r="B136" s="13">
        <v>40331</v>
      </c>
      <c r="C136" s="11" t="s">
        <v>35</v>
      </c>
      <c r="D136" s="11" t="s">
        <v>1835</v>
      </c>
      <c r="G136" s="6" t="s">
        <v>1528</v>
      </c>
      <c r="H136" s="6" t="s">
        <v>16</v>
      </c>
      <c r="I136" s="6" t="s">
        <v>16</v>
      </c>
      <c r="J136" s="6" t="s">
        <v>1528</v>
      </c>
      <c r="K136" s="6" t="s">
        <v>1194</v>
      </c>
      <c r="L136" s="6" t="s">
        <v>1529</v>
      </c>
    </row>
    <row r="137" spans="1:12">
      <c r="A137" s="6" t="s">
        <v>235</v>
      </c>
      <c r="B137" s="13">
        <v>40331</v>
      </c>
      <c r="C137" s="11" t="s">
        <v>1303</v>
      </c>
      <c r="D137" s="11" t="s">
        <v>1896</v>
      </c>
      <c r="G137" s="6" t="s">
        <v>1530</v>
      </c>
      <c r="H137" s="6" t="s">
        <v>16</v>
      </c>
      <c r="I137" s="6" t="s">
        <v>16</v>
      </c>
      <c r="J137" s="6" t="s">
        <v>1530</v>
      </c>
      <c r="K137" s="6" t="s">
        <v>1531</v>
      </c>
      <c r="L137" s="6" t="s">
        <v>1532</v>
      </c>
    </row>
    <row r="138" spans="1:12">
      <c r="A138" s="6" t="s">
        <v>237</v>
      </c>
      <c r="B138" s="13">
        <v>40331</v>
      </c>
      <c r="C138" s="11" t="s">
        <v>643</v>
      </c>
      <c r="D138" s="11" t="s">
        <v>1889</v>
      </c>
      <c r="G138" s="6" t="s">
        <v>213</v>
      </c>
      <c r="H138" s="6" t="s">
        <v>16</v>
      </c>
      <c r="I138" s="6" t="s">
        <v>16</v>
      </c>
      <c r="J138" s="6" t="s">
        <v>213</v>
      </c>
      <c r="K138" s="6" t="s">
        <v>81</v>
      </c>
      <c r="L138" s="6" t="s">
        <v>214</v>
      </c>
    </row>
    <row r="139" spans="1:12">
      <c r="A139" s="6" t="s">
        <v>239</v>
      </c>
      <c r="B139" s="13">
        <v>40331</v>
      </c>
      <c r="C139" s="11" t="s">
        <v>298</v>
      </c>
      <c r="D139" s="11" t="s">
        <v>1884</v>
      </c>
      <c r="G139" s="6" t="s">
        <v>1533</v>
      </c>
      <c r="H139" s="6" t="s">
        <v>16</v>
      </c>
      <c r="I139" s="6" t="s">
        <v>16</v>
      </c>
      <c r="J139" s="6" t="s">
        <v>1533</v>
      </c>
      <c r="K139" s="6" t="s">
        <v>1534</v>
      </c>
      <c r="L139" s="6" t="s">
        <v>1535</v>
      </c>
    </row>
    <row r="140" spans="1:12">
      <c r="A140" s="6" t="s">
        <v>240</v>
      </c>
      <c r="B140" s="13">
        <v>40331</v>
      </c>
      <c r="C140" s="11" t="s">
        <v>49</v>
      </c>
      <c r="D140" s="11" t="s">
        <v>1902</v>
      </c>
      <c r="G140" s="6" t="s">
        <v>1536</v>
      </c>
      <c r="H140" s="6" t="s">
        <v>16</v>
      </c>
      <c r="I140" s="6" t="s">
        <v>16</v>
      </c>
      <c r="J140" s="6" t="s">
        <v>1536</v>
      </c>
      <c r="K140" s="6" t="s">
        <v>1537</v>
      </c>
      <c r="L140" s="6" t="s">
        <v>1538</v>
      </c>
    </row>
    <row r="141" spans="1:12">
      <c r="A141" s="6" t="s">
        <v>241</v>
      </c>
      <c r="B141" s="13">
        <v>40331</v>
      </c>
      <c r="C141" s="11" t="s">
        <v>1449</v>
      </c>
      <c r="D141" s="11" t="s">
        <v>1905</v>
      </c>
      <c r="G141" s="6" t="s">
        <v>1539</v>
      </c>
      <c r="H141" s="6" t="s">
        <v>16</v>
      </c>
      <c r="I141" s="6" t="s">
        <v>16</v>
      </c>
      <c r="J141" s="6" t="s">
        <v>1539</v>
      </c>
      <c r="K141" s="6" t="s">
        <v>1540</v>
      </c>
      <c r="L141" s="6" t="s">
        <v>1541</v>
      </c>
    </row>
    <row r="142" spans="1:12">
      <c r="A142" s="6" t="s">
        <v>242</v>
      </c>
      <c r="B142" s="13">
        <v>40331</v>
      </c>
      <c r="C142" s="11" t="s">
        <v>1476</v>
      </c>
      <c r="D142" s="11" t="s">
        <v>1906</v>
      </c>
      <c r="G142" s="6" t="s">
        <v>1542</v>
      </c>
      <c r="H142" s="6" t="s">
        <v>16</v>
      </c>
      <c r="I142" s="6" t="s">
        <v>16</v>
      </c>
      <c r="J142" s="6" t="s">
        <v>1542</v>
      </c>
      <c r="K142" s="6" t="s">
        <v>1543</v>
      </c>
      <c r="L142" s="6" t="s">
        <v>1544</v>
      </c>
    </row>
    <row r="143" spans="1:12">
      <c r="A143" s="6" t="s">
        <v>246</v>
      </c>
      <c r="B143" s="13">
        <v>40331</v>
      </c>
      <c r="C143" s="11" t="s">
        <v>41</v>
      </c>
      <c r="D143" s="11" t="s">
        <v>1877</v>
      </c>
      <c r="G143" s="6" t="s">
        <v>1545</v>
      </c>
      <c r="H143" s="6" t="s">
        <v>16</v>
      </c>
      <c r="I143" s="6" t="s">
        <v>16</v>
      </c>
      <c r="J143" s="6" t="s">
        <v>1545</v>
      </c>
      <c r="K143" s="6" t="s">
        <v>1546</v>
      </c>
      <c r="L143" s="6" t="s">
        <v>1547</v>
      </c>
    </row>
    <row r="144" spans="1:12">
      <c r="A144" s="6" t="s">
        <v>247</v>
      </c>
      <c r="B144" s="13">
        <v>40331</v>
      </c>
      <c r="C144" s="11" t="s">
        <v>150</v>
      </c>
      <c r="D144" s="11" t="s">
        <v>1885</v>
      </c>
      <c r="G144" s="6" t="s">
        <v>1548</v>
      </c>
      <c r="H144" s="6" t="s">
        <v>16</v>
      </c>
      <c r="I144" s="6" t="s">
        <v>16</v>
      </c>
      <c r="J144" s="6" t="s">
        <v>1548</v>
      </c>
      <c r="K144" s="6" t="s">
        <v>1549</v>
      </c>
      <c r="L144" s="6" t="s">
        <v>1550</v>
      </c>
    </row>
    <row r="145" spans="1:12">
      <c r="A145" s="6" t="s">
        <v>248</v>
      </c>
      <c r="B145" s="13">
        <v>40331</v>
      </c>
      <c r="C145" s="11" t="s">
        <v>150</v>
      </c>
      <c r="D145" s="11" t="s">
        <v>1885</v>
      </c>
      <c r="G145" s="6" t="s">
        <v>1551</v>
      </c>
      <c r="H145" s="6" t="s">
        <v>16</v>
      </c>
      <c r="I145" s="6" t="s">
        <v>16</v>
      </c>
      <c r="J145" s="6" t="s">
        <v>1551</v>
      </c>
      <c r="K145" s="6" t="s">
        <v>1552</v>
      </c>
      <c r="L145" s="6" t="s">
        <v>1553</v>
      </c>
    </row>
    <row r="146" spans="1:12">
      <c r="A146" s="6" t="s">
        <v>249</v>
      </c>
      <c r="B146" s="13">
        <v>40331</v>
      </c>
      <c r="C146" s="11" t="s">
        <v>150</v>
      </c>
      <c r="D146" s="11" t="s">
        <v>1885</v>
      </c>
      <c r="G146" s="6" t="s">
        <v>1554</v>
      </c>
      <c r="H146" s="6" t="s">
        <v>16</v>
      </c>
      <c r="I146" s="6" t="s">
        <v>16</v>
      </c>
      <c r="J146" s="6" t="s">
        <v>1554</v>
      </c>
      <c r="K146" s="6" t="s">
        <v>1555</v>
      </c>
      <c r="L146" s="6" t="s">
        <v>1556</v>
      </c>
    </row>
    <row r="147" spans="1:12">
      <c r="A147" s="6" t="s">
        <v>252</v>
      </c>
      <c r="B147" s="13">
        <v>40341</v>
      </c>
      <c r="C147" s="11" t="s">
        <v>141</v>
      </c>
      <c r="D147" s="11" t="s">
        <v>1863</v>
      </c>
      <c r="G147" s="6" t="s">
        <v>1557</v>
      </c>
      <c r="H147" s="6" t="s">
        <v>16</v>
      </c>
      <c r="I147" s="6" t="s">
        <v>16</v>
      </c>
      <c r="J147" s="6" t="s">
        <v>1557</v>
      </c>
      <c r="K147" s="6" t="s">
        <v>1558</v>
      </c>
      <c r="L147" s="6" t="s">
        <v>1559</v>
      </c>
    </row>
    <row r="148" spans="1:12">
      <c r="A148" s="6" t="s">
        <v>253</v>
      </c>
      <c r="B148" s="13">
        <v>40354</v>
      </c>
      <c r="C148" s="11" t="s">
        <v>1442</v>
      </c>
      <c r="D148" s="11" t="s">
        <v>1904</v>
      </c>
      <c r="G148" s="6" t="s">
        <v>1560</v>
      </c>
      <c r="H148" s="6" t="s">
        <v>16</v>
      </c>
      <c r="I148" s="6" t="s">
        <v>16</v>
      </c>
      <c r="J148" s="6" t="s">
        <v>1560</v>
      </c>
      <c r="K148" s="6" t="s">
        <v>101</v>
      </c>
      <c r="L148" s="6" t="s">
        <v>1561</v>
      </c>
    </row>
    <row r="149" spans="1:12">
      <c r="A149" s="6" t="s">
        <v>254</v>
      </c>
      <c r="B149" s="13">
        <v>40360</v>
      </c>
      <c r="C149" s="11" t="s">
        <v>357</v>
      </c>
      <c r="D149" s="11" t="s">
        <v>1815</v>
      </c>
      <c r="G149" s="6" t="s">
        <v>1562</v>
      </c>
      <c r="H149" s="6" t="s">
        <v>16</v>
      </c>
      <c r="I149" s="6" t="s">
        <v>16</v>
      </c>
      <c r="J149" s="6" t="s">
        <v>1562</v>
      </c>
      <c r="K149" s="6" t="s">
        <v>1563</v>
      </c>
      <c r="L149" s="6" t="s">
        <v>1564</v>
      </c>
    </row>
    <row r="150" spans="1:12">
      <c r="A150" s="6" t="s">
        <v>256</v>
      </c>
      <c r="B150" s="13">
        <v>40360</v>
      </c>
      <c r="C150" s="11" t="s">
        <v>310</v>
      </c>
      <c r="D150" s="11" t="s">
        <v>1818</v>
      </c>
      <c r="G150" s="6" t="s">
        <v>1565</v>
      </c>
      <c r="H150" s="6" t="s">
        <v>16</v>
      </c>
      <c r="I150" s="6" t="s">
        <v>16</v>
      </c>
      <c r="J150" s="6" t="s">
        <v>1565</v>
      </c>
      <c r="K150" s="6" t="s">
        <v>1566</v>
      </c>
      <c r="L150" s="6" t="s">
        <v>1567</v>
      </c>
    </row>
    <row r="151" spans="1:12">
      <c r="A151" s="6" t="s">
        <v>257</v>
      </c>
      <c r="B151" s="13">
        <v>40361</v>
      </c>
      <c r="C151" s="11" t="s">
        <v>414</v>
      </c>
      <c r="D151" s="11" t="s">
        <v>1910</v>
      </c>
      <c r="G151" s="6" t="s">
        <v>1568</v>
      </c>
      <c r="H151" s="6" t="s">
        <v>16</v>
      </c>
      <c r="I151" s="6" t="s">
        <v>16</v>
      </c>
      <c r="J151" s="6" t="s">
        <v>1568</v>
      </c>
      <c r="K151" s="6" t="s">
        <v>1569</v>
      </c>
      <c r="L151" s="6" t="s">
        <v>1570</v>
      </c>
    </row>
    <row r="152" spans="1:12">
      <c r="A152" s="6" t="s">
        <v>258</v>
      </c>
      <c r="B152" s="13">
        <v>40361</v>
      </c>
      <c r="C152" s="11" t="s">
        <v>33</v>
      </c>
      <c r="D152" s="11" t="s">
        <v>1891</v>
      </c>
      <c r="G152" s="6" t="s">
        <v>1571</v>
      </c>
      <c r="H152" s="6" t="s">
        <v>16</v>
      </c>
      <c r="I152" s="6" t="s">
        <v>16</v>
      </c>
      <c r="J152" s="6" t="s">
        <v>1571</v>
      </c>
      <c r="K152" s="6" t="s">
        <v>1572</v>
      </c>
      <c r="L152" s="6" t="s">
        <v>1573</v>
      </c>
    </row>
    <row r="153" spans="1:12">
      <c r="A153" s="6" t="s">
        <v>259</v>
      </c>
      <c r="B153" s="13">
        <v>40361</v>
      </c>
      <c r="C153" s="11" t="s">
        <v>33</v>
      </c>
      <c r="D153" s="11" t="s">
        <v>1891</v>
      </c>
      <c r="G153" s="6" t="s">
        <v>1574</v>
      </c>
      <c r="H153" s="6" t="s">
        <v>16</v>
      </c>
      <c r="I153" s="6" t="s">
        <v>16</v>
      </c>
      <c r="J153" s="6" t="s">
        <v>1574</v>
      </c>
      <c r="K153" s="6" t="s">
        <v>1165</v>
      </c>
      <c r="L153" s="6" t="s">
        <v>1575</v>
      </c>
    </row>
    <row r="154" spans="1:12">
      <c r="A154" s="6" t="s">
        <v>261</v>
      </c>
      <c r="B154" s="13">
        <v>40361</v>
      </c>
      <c r="C154" s="11" t="s">
        <v>33</v>
      </c>
      <c r="D154" s="11" t="s">
        <v>1891</v>
      </c>
      <c r="G154" s="6" t="s">
        <v>1576</v>
      </c>
      <c r="H154" s="6" t="s">
        <v>16</v>
      </c>
      <c r="I154" s="6" t="s">
        <v>16</v>
      </c>
      <c r="J154" s="6" t="s">
        <v>1576</v>
      </c>
      <c r="K154" s="6" t="s">
        <v>1577</v>
      </c>
      <c r="L154" s="6" t="s">
        <v>1578</v>
      </c>
    </row>
    <row r="155" spans="1:12">
      <c r="A155" s="6" t="s">
        <v>262</v>
      </c>
      <c r="B155" s="13">
        <v>40361</v>
      </c>
      <c r="C155" s="11" t="s">
        <v>33</v>
      </c>
      <c r="D155" s="11" t="s">
        <v>1891</v>
      </c>
      <c r="G155" s="6" t="s">
        <v>1579</v>
      </c>
      <c r="H155" s="6" t="s">
        <v>16</v>
      </c>
      <c r="I155" s="6" t="s">
        <v>16</v>
      </c>
      <c r="J155" s="6" t="s">
        <v>1579</v>
      </c>
      <c r="K155" s="6" t="s">
        <v>1580</v>
      </c>
      <c r="L155" s="6" t="s">
        <v>1581</v>
      </c>
    </row>
    <row r="156" spans="1:12">
      <c r="A156" s="6" t="s">
        <v>263</v>
      </c>
      <c r="B156" s="13">
        <v>40361</v>
      </c>
      <c r="C156" s="11" t="s">
        <v>41</v>
      </c>
      <c r="D156" s="11" t="s">
        <v>1877</v>
      </c>
      <c r="G156" s="6" t="s">
        <v>1582</v>
      </c>
      <c r="H156" s="6" t="s">
        <v>16</v>
      </c>
      <c r="I156" s="6" t="s">
        <v>16</v>
      </c>
      <c r="J156" s="6" t="s">
        <v>1582</v>
      </c>
      <c r="K156" s="6" t="s">
        <v>1583</v>
      </c>
      <c r="L156" s="6" t="s">
        <v>1584</v>
      </c>
    </row>
    <row r="157" spans="1:12">
      <c r="A157" s="6" t="s">
        <v>699</v>
      </c>
      <c r="B157" s="13">
        <v>40361</v>
      </c>
      <c r="C157" s="11" t="s">
        <v>341</v>
      </c>
      <c r="D157" s="11" t="s">
        <v>1825</v>
      </c>
      <c r="G157" s="6" t="s">
        <v>1585</v>
      </c>
      <c r="H157" s="6" t="s">
        <v>16</v>
      </c>
      <c r="I157" s="6" t="s">
        <v>16</v>
      </c>
      <c r="J157" s="6" t="s">
        <v>1585</v>
      </c>
      <c r="K157" s="6" t="s">
        <v>1586</v>
      </c>
      <c r="L157" s="6" t="s">
        <v>1587</v>
      </c>
    </row>
    <row r="158" spans="1:12">
      <c r="A158" s="6" t="s">
        <v>703</v>
      </c>
      <c r="B158" s="13">
        <v>40361</v>
      </c>
      <c r="C158" s="11" t="s">
        <v>1476</v>
      </c>
      <c r="D158" s="11" t="s">
        <v>1906</v>
      </c>
      <c r="G158" s="6" t="s">
        <v>1588</v>
      </c>
      <c r="H158" s="6" t="s">
        <v>16</v>
      </c>
      <c r="I158" s="6" t="s">
        <v>16</v>
      </c>
      <c r="J158" s="6" t="s">
        <v>1588</v>
      </c>
      <c r="K158" s="6" t="s">
        <v>1589</v>
      </c>
      <c r="L158" s="6" t="s">
        <v>1590</v>
      </c>
    </row>
    <row r="159" spans="1:12">
      <c r="A159" s="6" t="s">
        <v>707</v>
      </c>
      <c r="B159" s="13">
        <v>40361</v>
      </c>
      <c r="C159" s="11" t="s">
        <v>1306</v>
      </c>
      <c r="D159" s="11" t="s">
        <v>1898</v>
      </c>
      <c r="G159" s="6" t="s">
        <v>1591</v>
      </c>
      <c r="H159" s="6" t="s">
        <v>16</v>
      </c>
      <c r="I159" s="6" t="s">
        <v>16</v>
      </c>
      <c r="J159" s="6" t="s">
        <v>1591</v>
      </c>
      <c r="K159" s="6" t="s">
        <v>1592</v>
      </c>
      <c r="L159" s="6" t="s">
        <v>1593</v>
      </c>
    </row>
    <row r="160" spans="1:12">
      <c r="A160" s="6" t="s">
        <v>711</v>
      </c>
      <c r="B160" s="13">
        <v>40361</v>
      </c>
      <c r="C160" s="11" t="s">
        <v>37</v>
      </c>
      <c r="D160" s="11" t="s">
        <v>1883</v>
      </c>
      <c r="G160" s="6" t="s">
        <v>1594</v>
      </c>
      <c r="H160" s="6" t="s">
        <v>16</v>
      </c>
      <c r="I160" s="6" t="s">
        <v>16</v>
      </c>
      <c r="J160" s="6" t="s">
        <v>1594</v>
      </c>
      <c r="K160" s="6" t="s">
        <v>1595</v>
      </c>
      <c r="L160" s="6" t="s">
        <v>1596</v>
      </c>
    </row>
    <row r="161" spans="1:12">
      <c r="A161" s="6" t="s">
        <v>715</v>
      </c>
      <c r="B161" s="13">
        <v>40361</v>
      </c>
      <c r="C161" s="11" t="s">
        <v>104</v>
      </c>
      <c r="D161" s="11" t="s">
        <v>1893</v>
      </c>
      <c r="G161" s="6" t="s">
        <v>1597</v>
      </c>
      <c r="H161" s="6" t="s">
        <v>16</v>
      </c>
      <c r="I161" s="6" t="s">
        <v>16</v>
      </c>
      <c r="J161" s="6" t="s">
        <v>1597</v>
      </c>
      <c r="K161" s="6" t="s">
        <v>1598</v>
      </c>
      <c r="L161" s="6" t="s">
        <v>1599</v>
      </c>
    </row>
    <row r="162" spans="1:12">
      <c r="A162" s="6" t="s">
        <v>719</v>
      </c>
      <c r="B162" s="13">
        <v>40361</v>
      </c>
      <c r="C162" s="11" t="s">
        <v>643</v>
      </c>
      <c r="D162" s="11" t="s">
        <v>1889</v>
      </c>
      <c r="G162" s="6" t="s">
        <v>1600</v>
      </c>
      <c r="H162" s="6" t="s">
        <v>16</v>
      </c>
      <c r="I162" s="6" t="s">
        <v>16</v>
      </c>
      <c r="J162" s="6" t="s">
        <v>1600</v>
      </c>
      <c r="K162" s="6" t="s">
        <v>1601</v>
      </c>
      <c r="L162" s="6" t="s">
        <v>1602</v>
      </c>
    </row>
    <row r="163" spans="1:12">
      <c r="A163" s="6" t="s">
        <v>723</v>
      </c>
      <c r="B163" s="13">
        <v>40361</v>
      </c>
      <c r="C163" s="11" t="s">
        <v>39</v>
      </c>
      <c r="D163" s="11" t="s">
        <v>1882</v>
      </c>
      <c r="G163" s="6" t="s">
        <v>1603</v>
      </c>
      <c r="H163" s="6" t="s">
        <v>16</v>
      </c>
      <c r="I163" s="6" t="s">
        <v>16</v>
      </c>
      <c r="J163" s="6" t="s">
        <v>1603</v>
      </c>
      <c r="K163" s="6" t="s">
        <v>296</v>
      </c>
      <c r="L163" s="6" t="s">
        <v>1604</v>
      </c>
    </row>
    <row r="164" spans="1:12">
      <c r="A164" s="6" t="s">
        <v>727</v>
      </c>
      <c r="B164" s="13">
        <v>40361</v>
      </c>
      <c r="C164" s="11" t="s">
        <v>49</v>
      </c>
      <c r="D164" s="11" t="s">
        <v>1902</v>
      </c>
      <c r="G164" s="6" t="s">
        <v>1605</v>
      </c>
      <c r="H164" s="6" t="s">
        <v>16</v>
      </c>
      <c r="I164" s="6" t="s">
        <v>16</v>
      </c>
      <c r="J164" s="6" t="s">
        <v>1605</v>
      </c>
      <c r="K164" s="6" t="s">
        <v>1606</v>
      </c>
      <c r="L164" s="6" t="s">
        <v>1607</v>
      </c>
    </row>
    <row r="165" spans="1:12">
      <c r="A165" s="6" t="s">
        <v>731</v>
      </c>
      <c r="B165" s="13">
        <v>40361</v>
      </c>
      <c r="C165" s="11" t="s">
        <v>1608</v>
      </c>
      <c r="D165" s="11" t="s">
        <v>1911</v>
      </c>
      <c r="G165" s="6" t="s">
        <v>1609</v>
      </c>
      <c r="H165" s="6" t="s">
        <v>16</v>
      </c>
      <c r="I165" s="6" t="s">
        <v>16</v>
      </c>
      <c r="J165" s="6" t="s">
        <v>1609</v>
      </c>
      <c r="K165" s="6" t="s">
        <v>1610</v>
      </c>
      <c r="L165" s="6" t="s">
        <v>1611</v>
      </c>
    </row>
    <row r="166" spans="1:12">
      <c r="A166" s="6" t="s">
        <v>732</v>
      </c>
      <c r="B166" s="13">
        <v>40361</v>
      </c>
      <c r="C166" s="11" t="s">
        <v>1520</v>
      </c>
      <c r="D166" s="11" t="s">
        <v>1908</v>
      </c>
      <c r="G166" s="6" t="s">
        <v>1612</v>
      </c>
      <c r="H166" s="6" t="s">
        <v>16</v>
      </c>
      <c r="I166" s="6" t="s">
        <v>16</v>
      </c>
      <c r="J166" s="6" t="s">
        <v>1612</v>
      </c>
      <c r="K166" s="6" t="s">
        <v>1613</v>
      </c>
      <c r="L166" s="6" t="s">
        <v>1614</v>
      </c>
    </row>
    <row r="167" spans="1:12">
      <c r="A167" s="6" t="s">
        <v>737</v>
      </c>
      <c r="B167" s="13">
        <v>40361</v>
      </c>
      <c r="C167" s="11" t="s">
        <v>1303</v>
      </c>
      <c r="D167" s="11" t="s">
        <v>1896</v>
      </c>
      <c r="G167" s="6" t="s">
        <v>1615</v>
      </c>
      <c r="H167" s="6" t="s">
        <v>16</v>
      </c>
      <c r="I167" s="6" t="s">
        <v>16</v>
      </c>
      <c r="J167" s="6" t="s">
        <v>1615</v>
      </c>
      <c r="K167" s="6" t="s">
        <v>1515</v>
      </c>
      <c r="L167" s="6" t="s">
        <v>1616</v>
      </c>
    </row>
    <row r="168" spans="1:12">
      <c r="A168" s="6" t="s">
        <v>742</v>
      </c>
      <c r="B168" s="13">
        <v>40361</v>
      </c>
      <c r="C168" s="11" t="s">
        <v>150</v>
      </c>
      <c r="D168" s="11" t="s">
        <v>1885</v>
      </c>
      <c r="G168" s="6" t="s">
        <v>1617</v>
      </c>
      <c r="H168" s="6" t="s">
        <v>16</v>
      </c>
      <c r="I168" s="6" t="s">
        <v>16</v>
      </c>
      <c r="J168" s="6" t="s">
        <v>1617</v>
      </c>
      <c r="K168" s="6" t="s">
        <v>1618</v>
      </c>
      <c r="L168" s="6" t="s">
        <v>1619</v>
      </c>
    </row>
    <row r="169" spans="1:12">
      <c r="A169" s="6" t="s">
        <v>745</v>
      </c>
      <c r="B169" s="13">
        <v>40361</v>
      </c>
      <c r="C169" s="11" t="s">
        <v>1524</v>
      </c>
      <c r="D169" s="11" t="s">
        <v>1909</v>
      </c>
      <c r="G169" s="6" t="s">
        <v>1620</v>
      </c>
      <c r="H169" s="6" t="s">
        <v>16</v>
      </c>
      <c r="I169" s="6" t="s">
        <v>16</v>
      </c>
      <c r="J169" s="6" t="s">
        <v>1620</v>
      </c>
      <c r="K169" s="6" t="s">
        <v>1621</v>
      </c>
      <c r="L169" s="6" t="s">
        <v>1622</v>
      </c>
    </row>
    <row r="170" spans="1:12">
      <c r="A170" s="6" t="s">
        <v>748</v>
      </c>
      <c r="B170" s="13">
        <v>40361</v>
      </c>
      <c r="C170" s="11" t="s">
        <v>65</v>
      </c>
      <c r="D170" s="11" t="s">
        <v>1871</v>
      </c>
      <c r="G170" s="6" t="s">
        <v>1623</v>
      </c>
      <c r="H170" s="6" t="s">
        <v>16</v>
      </c>
      <c r="I170" s="6" t="s">
        <v>16</v>
      </c>
      <c r="J170" s="6" t="s">
        <v>1623</v>
      </c>
      <c r="K170" s="6" t="s">
        <v>1624</v>
      </c>
      <c r="L170" s="6" t="s">
        <v>1625</v>
      </c>
    </row>
    <row r="171" spans="1:12">
      <c r="A171" s="6" t="s">
        <v>751</v>
      </c>
      <c r="B171" s="13">
        <v>40361</v>
      </c>
      <c r="C171" s="11" t="s">
        <v>1449</v>
      </c>
      <c r="D171" s="11" t="s">
        <v>1905</v>
      </c>
      <c r="G171" s="6" t="s">
        <v>1626</v>
      </c>
      <c r="H171" s="6" t="s">
        <v>16</v>
      </c>
      <c r="I171" s="6" t="s">
        <v>16</v>
      </c>
      <c r="J171" s="6" t="s">
        <v>1626</v>
      </c>
      <c r="K171" s="6" t="s">
        <v>1627</v>
      </c>
      <c r="L171" s="6" t="s">
        <v>1628</v>
      </c>
    </row>
    <row r="172" spans="1:12">
      <c r="A172" s="6" t="s">
        <v>757</v>
      </c>
      <c r="B172" s="13">
        <v>40365</v>
      </c>
      <c r="C172" s="11" t="s">
        <v>75</v>
      </c>
      <c r="D172" s="11" t="s">
        <v>1855</v>
      </c>
      <c r="G172" s="6" t="s">
        <v>1629</v>
      </c>
      <c r="H172" s="6" t="s">
        <v>16</v>
      </c>
      <c r="I172" s="6" t="s">
        <v>16</v>
      </c>
      <c r="J172" s="6" t="s">
        <v>1629</v>
      </c>
      <c r="K172" s="6" t="s">
        <v>1630</v>
      </c>
      <c r="L172" s="6" t="s">
        <v>1631</v>
      </c>
    </row>
    <row r="173" spans="1:12">
      <c r="A173" s="6" t="s">
        <v>762</v>
      </c>
      <c r="B173" s="13">
        <v>40369</v>
      </c>
      <c r="C173" s="11" t="s">
        <v>57</v>
      </c>
      <c r="D173" s="11" t="s">
        <v>1878</v>
      </c>
      <c r="G173" s="6" t="s">
        <v>1632</v>
      </c>
      <c r="H173" s="6" t="s">
        <v>16</v>
      </c>
      <c r="I173" s="6" t="s">
        <v>16</v>
      </c>
      <c r="J173" s="6" t="s">
        <v>1632</v>
      </c>
      <c r="K173" s="6" t="s">
        <v>125</v>
      </c>
      <c r="L173" s="6" t="s">
        <v>1633</v>
      </c>
    </row>
    <row r="174" spans="1:12">
      <c r="A174" s="6" t="s">
        <v>765</v>
      </c>
      <c r="B174" s="13">
        <v>40369</v>
      </c>
      <c r="C174" s="11" t="s">
        <v>1325</v>
      </c>
      <c r="D174" s="11" t="s">
        <v>1866</v>
      </c>
      <c r="G174" s="6" t="s">
        <v>110</v>
      </c>
      <c r="H174" s="6" t="s">
        <v>16</v>
      </c>
      <c r="I174" s="6" t="s">
        <v>16</v>
      </c>
      <c r="J174" s="6" t="s">
        <v>110</v>
      </c>
      <c r="K174" s="6" t="s">
        <v>21</v>
      </c>
      <c r="L174" s="6" t="s">
        <v>111</v>
      </c>
    </row>
    <row r="175" spans="1:12">
      <c r="A175" s="6" t="s">
        <v>769</v>
      </c>
      <c r="B175" s="13">
        <v>40375</v>
      </c>
      <c r="C175" s="11" t="s">
        <v>141</v>
      </c>
      <c r="D175" s="11" t="s">
        <v>1863</v>
      </c>
      <c r="G175" s="6" t="s">
        <v>1634</v>
      </c>
      <c r="H175" s="6" t="s">
        <v>16</v>
      </c>
      <c r="I175" s="6" t="s">
        <v>16</v>
      </c>
      <c r="J175" s="6" t="s">
        <v>1634</v>
      </c>
      <c r="K175" s="6" t="s">
        <v>1635</v>
      </c>
      <c r="L175" s="6" t="s">
        <v>1636</v>
      </c>
    </row>
    <row r="176" spans="1:12">
      <c r="A176" s="6" t="s">
        <v>770</v>
      </c>
      <c r="B176" s="13">
        <v>40390</v>
      </c>
      <c r="C176" s="11" t="s">
        <v>310</v>
      </c>
      <c r="D176" s="11" t="s">
        <v>1818</v>
      </c>
      <c r="G176" s="6" t="s">
        <v>1637</v>
      </c>
      <c r="H176" s="6" t="s">
        <v>16</v>
      </c>
      <c r="I176" s="6" t="s">
        <v>16</v>
      </c>
      <c r="J176" s="6" t="s">
        <v>1637</v>
      </c>
      <c r="K176" s="6" t="s">
        <v>447</v>
      </c>
      <c r="L176" s="6" t="s">
        <v>1638</v>
      </c>
    </row>
    <row r="177" spans="1:12">
      <c r="A177" s="6" t="s">
        <v>774</v>
      </c>
      <c r="B177" s="13">
        <v>40390</v>
      </c>
      <c r="C177" s="11" t="s">
        <v>33</v>
      </c>
      <c r="D177" s="11" t="s">
        <v>1891</v>
      </c>
      <c r="G177" s="6" t="s">
        <v>1639</v>
      </c>
      <c r="H177" s="6" t="s">
        <v>16</v>
      </c>
      <c r="I177" s="6" t="s">
        <v>16</v>
      </c>
      <c r="J177" s="6" t="s">
        <v>1639</v>
      </c>
      <c r="K177" s="6" t="s">
        <v>1640</v>
      </c>
      <c r="L177" s="6" t="s">
        <v>1641</v>
      </c>
    </row>
    <row r="178" spans="1:12">
      <c r="A178" s="6" t="s">
        <v>778</v>
      </c>
      <c r="B178" s="13">
        <v>40390</v>
      </c>
      <c r="C178" s="11" t="s">
        <v>1520</v>
      </c>
      <c r="D178" s="11" t="s">
        <v>1908</v>
      </c>
      <c r="G178" s="6" t="s">
        <v>1642</v>
      </c>
      <c r="H178" s="6" t="s">
        <v>16</v>
      </c>
      <c r="I178" s="6" t="s">
        <v>16</v>
      </c>
      <c r="J178" s="6" t="s">
        <v>1642</v>
      </c>
      <c r="K178" s="6" t="s">
        <v>1643</v>
      </c>
      <c r="L178" s="6" t="s">
        <v>1644</v>
      </c>
    </row>
    <row r="179" spans="1:12">
      <c r="A179" s="6" t="s">
        <v>782</v>
      </c>
      <c r="B179" s="13">
        <v>40390</v>
      </c>
      <c r="C179" s="11" t="s">
        <v>150</v>
      </c>
      <c r="D179" s="11" t="s">
        <v>1885</v>
      </c>
      <c r="G179" s="6" t="s">
        <v>1645</v>
      </c>
      <c r="H179" s="6" t="s">
        <v>16</v>
      </c>
      <c r="I179" s="6" t="s">
        <v>16</v>
      </c>
      <c r="J179" s="6" t="s">
        <v>1645</v>
      </c>
      <c r="K179" s="6" t="s">
        <v>1646</v>
      </c>
      <c r="L179" s="6" t="s">
        <v>1647</v>
      </c>
    </row>
    <row r="180" spans="1:12">
      <c r="A180" s="6" t="s">
        <v>786</v>
      </c>
      <c r="B180" s="13">
        <v>40390</v>
      </c>
      <c r="C180" s="11" t="s">
        <v>49</v>
      </c>
      <c r="D180" s="11" t="s">
        <v>1902</v>
      </c>
      <c r="G180" s="6" t="s">
        <v>1648</v>
      </c>
      <c r="H180" s="6" t="s">
        <v>16</v>
      </c>
      <c r="I180" s="6" t="s">
        <v>16</v>
      </c>
      <c r="J180" s="6" t="s">
        <v>1648</v>
      </c>
      <c r="K180" s="6" t="s">
        <v>1649</v>
      </c>
      <c r="L180" s="6" t="s">
        <v>1650</v>
      </c>
    </row>
    <row r="181" spans="1:12">
      <c r="A181" s="6" t="s">
        <v>790</v>
      </c>
      <c r="B181" s="13">
        <v>40390</v>
      </c>
      <c r="C181" s="11" t="s">
        <v>485</v>
      </c>
      <c r="D181" s="11" t="s">
        <v>1897</v>
      </c>
      <c r="G181" s="6" t="s">
        <v>1651</v>
      </c>
      <c r="H181" s="6" t="s">
        <v>16</v>
      </c>
      <c r="I181" s="6" t="s">
        <v>16</v>
      </c>
      <c r="J181" s="6" t="s">
        <v>1651</v>
      </c>
      <c r="K181" s="6" t="s">
        <v>1104</v>
      </c>
      <c r="L181" s="6" t="s">
        <v>1652</v>
      </c>
    </row>
    <row r="182" spans="1:12">
      <c r="A182" s="6" t="s">
        <v>794</v>
      </c>
      <c r="B182" s="13">
        <v>40390</v>
      </c>
      <c r="C182" s="11" t="s">
        <v>41</v>
      </c>
      <c r="D182" s="11" t="s">
        <v>1877</v>
      </c>
      <c r="G182" s="6" t="s">
        <v>1653</v>
      </c>
      <c r="H182" s="6" t="s">
        <v>16</v>
      </c>
      <c r="I182" s="6" t="s">
        <v>16</v>
      </c>
      <c r="J182" s="6" t="s">
        <v>1653</v>
      </c>
      <c r="K182" s="6" t="s">
        <v>1654</v>
      </c>
      <c r="L182" s="6" t="s">
        <v>1655</v>
      </c>
    </row>
    <row r="183" spans="1:12">
      <c r="A183" s="6" t="s">
        <v>798</v>
      </c>
      <c r="B183" s="13">
        <v>40390</v>
      </c>
      <c r="C183" s="11" t="s">
        <v>414</v>
      </c>
      <c r="D183" s="11" t="s">
        <v>1910</v>
      </c>
      <c r="G183" s="6" t="s">
        <v>1656</v>
      </c>
      <c r="H183" s="6" t="s">
        <v>16</v>
      </c>
      <c r="I183" s="6" t="s">
        <v>16</v>
      </c>
      <c r="J183" s="6" t="s">
        <v>1656</v>
      </c>
      <c r="K183" s="6" t="s">
        <v>1657</v>
      </c>
      <c r="L183" s="6" t="s">
        <v>1658</v>
      </c>
    </row>
    <row r="184" spans="1:12">
      <c r="A184" s="6" t="s">
        <v>802</v>
      </c>
      <c r="B184" s="13">
        <v>40390</v>
      </c>
      <c r="C184" s="11" t="s">
        <v>1407</v>
      </c>
      <c r="D184" s="11" t="s">
        <v>1880</v>
      </c>
      <c r="G184" s="6" t="s">
        <v>1659</v>
      </c>
      <c r="H184" s="6" t="s">
        <v>16</v>
      </c>
      <c r="I184" s="6" t="s">
        <v>16</v>
      </c>
      <c r="J184" s="6" t="s">
        <v>1659</v>
      </c>
      <c r="K184" s="6" t="s">
        <v>1660</v>
      </c>
      <c r="L184" s="6" t="s">
        <v>1661</v>
      </c>
    </row>
    <row r="185" spans="1:12">
      <c r="A185" s="6" t="s">
        <v>806</v>
      </c>
      <c r="B185" s="13">
        <v>40390</v>
      </c>
      <c r="C185" s="11" t="s">
        <v>1608</v>
      </c>
      <c r="D185" s="11" t="s">
        <v>1911</v>
      </c>
      <c r="G185" s="6" t="s">
        <v>1662</v>
      </c>
      <c r="H185" s="6" t="s">
        <v>16</v>
      </c>
      <c r="I185" s="6" t="s">
        <v>16</v>
      </c>
      <c r="J185" s="6" t="s">
        <v>1662</v>
      </c>
      <c r="K185" s="6" t="s">
        <v>1663</v>
      </c>
      <c r="L185" s="6" t="s">
        <v>1664</v>
      </c>
    </row>
    <row r="186" spans="1:12">
      <c r="A186" s="6" t="s">
        <v>810</v>
      </c>
      <c r="B186" s="13">
        <v>40390</v>
      </c>
      <c r="C186" s="11" t="s">
        <v>1524</v>
      </c>
      <c r="D186" s="11" t="s">
        <v>1909</v>
      </c>
      <c r="G186" s="6" t="s">
        <v>1665</v>
      </c>
      <c r="H186" s="6" t="s">
        <v>16</v>
      </c>
      <c r="I186" s="6" t="s">
        <v>16</v>
      </c>
      <c r="J186" s="6" t="s">
        <v>1665</v>
      </c>
      <c r="K186" s="6" t="s">
        <v>1666</v>
      </c>
      <c r="L186" s="6" t="s">
        <v>1667</v>
      </c>
    </row>
    <row r="187" spans="1:12">
      <c r="A187" s="6" t="s">
        <v>814</v>
      </c>
      <c r="B187" s="13">
        <v>40390</v>
      </c>
      <c r="C187" s="11" t="s">
        <v>1524</v>
      </c>
      <c r="D187" s="11" t="s">
        <v>1909</v>
      </c>
      <c r="G187" s="6" t="s">
        <v>1668</v>
      </c>
      <c r="H187" s="6" t="s">
        <v>16</v>
      </c>
      <c r="I187" s="6" t="s">
        <v>16</v>
      </c>
      <c r="J187" s="6" t="s">
        <v>1668</v>
      </c>
      <c r="K187" s="6" t="s">
        <v>1669</v>
      </c>
      <c r="L187" s="6" t="s">
        <v>1670</v>
      </c>
    </row>
    <row r="188" spans="1:12">
      <c r="A188" s="6" t="s">
        <v>819</v>
      </c>
      <c r="B188" s="13">
        <v>40390</v>
      </c>
      <c r="C188" s="11" t="s">
        <v>1476</v>
      </c>
      <c r="D188" s="11" t="s">
        <v>1906</v>
      </c>
      <c r="G188" s="6" t="s">
        <v>1671</v>
      </c>
      <c r="H188" s="6" t="s">
        <v>16</v>
      </c>
      <c r="I188" s="6" t="s">
        <v>16</v>
      </c>
      <c r="J188" s="6" t="s">
        <v>1671</v>
      </c>
      <c r="K188" s="6" t="s">
        <v>1672</v>
      </c>
      <c r="L188" s="6" t="s">
        <v>1673</v>
      </c>
    </row>
    <row r="189" spans="1:12">
      <c r="A189" s="6" t="s">
        <v>823</v>
      </c>
      <c r="B189" s="13">
        <v>40390</v>
      </c>
      <c r="C189" s="11" t="s">
        <v>33</v>
      </c>
      <c r="D189" s="11" t="s">
        <v>1891</v>
      </c>
      <c r="G189" s="6" t="s">
        <v>1356</v>
      </c>
      <c r="H189" s="6" t="s">
        <v>16</v>
      </c>
      <c r="I189" s="6" t="s">
        <v>16</v>
      </c>
      <c r="J189" s="6" t="s">
        <v>1356</v>
      </c>
      <c r="K189" s="6" t="s">
        <v>1357</v>
      </c>
      <c r="L189" s="6" t="s">
        <v>1358</v>
      </c>
    </row>
    <row r="190" spans="1:12">
      <c r="A190" s="6" t="s">
        <v>827</v>
      </c>
      <c r="B190" s="13">
        <v>40390</v>
      </c>
      <c r="C190" s="11" t="s">
        <v>1442</v>
      </c>
      <c r="D190" s="11" t="s">
        <v>1904</v>
      </c>
      <c r="G190" s="6" t="s">
        <v>1674</v>
      </c>
      <c r="H190" s="6" t="s">
        <v>16</v>
      </c>
      <c r="I190" s="6" t="s">
        <v>16</v>
      </c>
      <c r="J190" s="6" t="s">
        <v>1674</v>
      </c>
      <c r="K190" s="6" t="s">
        <v>1675</v>
      </c>
      <c r="L190" s="6" t="s">
        <v>1676</v>
      </c>
    </row>
    <row r="191" spans="1:12">
      <c r="A191" s="6" t="s">
        <v>831</v>
      </c>
      <c r="B191" s="13">
        <v>40390</v>
      </c>
      <c r="C191" s="11" t="s">
        <v>1677</v>
      </c>
      <c r="D191" s="11" t="s">
        <v>1881</v>
      </c>
      <c r="G191" s="6" t="s">
        <v>1678</v>
      </c>
      <c r="H191" s="6" t="s">
        <v>16</v>
      </c>
      <c r="I191" s="6" t="s">
        <v>16</v>
      </c>
      <c r="J191" s="6" t="s">
        <v>1678</v>
      </c>
      <c r="K191" s="6" t="s">
        <v>1679</v>
      </c>
      <c r="L191" s="6" t="s">
        <v>1680</v>
      </c>
    </row>
    <row r="192" spans="1:12">
      <c r="A192" s="6" t="s">
        <v>833</v>
      </c>
      <c r="B192" s="13">
        <v>40397</v>
      </c>
      <c r="C192" s="11" t="s">
        <v>141</v>
      </c>
      <c r="D192" s="11" t="s">
        <v>1863</v>
      </c>
      <c r="G192" s="6" t="s">
        <v>1681</v>
      </c>
      <c r="H192" s="6" t="s">
        <v>16</v>
      </c>
      <c r="I192" s="6" t="s">
        <v>16</v>
      </c>
      <c r="J192" s="6" t="s">
        <v>1681</v>
      </c>
      <c r="K192" s="6" t="s">
        <v>1682</v>
      </c>
      <c r="L192" s="6" t="s">
        <v>1683</v>
      </c>
    </row>
    <row r="193" spans="1:12">
      <c r="A193" s="6" t="s">
        <v>837</v>
      </c>
      <c r="B193" s="13">
        <v>40402</v>
      </c>
      <c r="C193" s="11" t="s">
        <v>328</v>
      </c>
      <c r="D193" s="11" t="s">
        <v>1872</v>
      </c>
      <c r="G193" s="6" t="s">
        <v>1684</v>
      </c>
      <c r="H193" s="6" t="s">
        <v>16</v>
      </c>
      <c r="I193" s="6" t="s">
        <v>16</v>
      </c>
      <c r="J193" s="6" t="s">
        <v>1684</v>
      </c>
      <c r="K193" s="6" t="s">
        <v>1685</v>
      </c>
      <c r="L193" s="6" t="s">
        <v>1686</v>
      </c>
    </row>
    <row r="194" spans="1:12">
      <c r="A194" s="6" t="s">
        <v>841</v>
      </c>
      <c r="B194" s="13">
        <v>40404</v>
      </c>
      <c r="C194" s="11" t="s">
        <v>24</v>
      </c>
      <c r="D194" s="11" t="s">
        <v>1886</v>
      </c>
      <c r="G194" s="6" t="s">
        <v>1420</v>
      </c>
      <c r="H194" s="6" t="s">
        <v>16</v>
      </c>
      <c r="I194" s="6" t="s">
        <v>16</v>
      </c>
      <c r="J194" s="6" t="s">
        <v>1420</v>
      </c>
      <c r="K194" s="6" t="s">
        <v>887</v>
      </c>
      <c r="L194" s="6" t="s">
        <v>1421</v>
      </c>
    </row>
    <row r="195" spans="1:12">
      <c r="A195" s="6" t="s">
        <v>845</v>
      </c>
      <c r="B195" s="13">
        <v>40410</v>
      </c>
      <c r="C195" s="11" t="s">
        <v>281</v>
      </c>
      <c r="D195" s="11" t="s">
        <v>1813</v>
      </c>
      <c r="G195" s="6" t="s">
        <v>1687</v>
      </c>
      <c r="H195" s="6" t="s">
        <v>16</v>
      </c>
      <c r="I195" s="6" t="s">
        <v>16</v>
      </c>
      <c r="J195" s="6" t="s">
        <v>1687</v>
      </c>
      <c r="K195" s="6" t="s">
        <v>1688</v>
      </c>
      <c r="L195" s="6" t="s">
        <v>1689</v>
      </c>
    </row>
    <row r="196" spans="1:12">
      <c r="A196" s="6" t="s">
        <v>848</v>
      </c>
      <c r="B196" s="13">
        <v>40421</v>
      </c>
      <c r="C196" s="11" t="s">
        <v>321</v>
      </c>
      <c r="D196" s="11" t="s">
        <v>1912</v>
      </c>
      <c r="G196" s="6" t="s">
        <v>1690</v>
      </c>
      <c r="H196" s="6" t="s">
        <v>16</v>
      </c>
      <c r="I196" s="6" t="s">
        <v>16</v>
      </c>
      <c r="J196" s="6" t="s">
        <v>1690</v>
      </c>
      <c r="K196" s="6" t="s">
        <v>1515</v>
      </c>
      <c r="L196" s="6" t="s">
        <v>1691</v>
      </c>
    </row>
    <row r="197" spans="1:12">
      <c r="A197" s="6" t="s">
        <v>851</v>
      </c>
      <c r="B197" s="13">
        <v>40421</v>
      </c>
      <c r="C197" s="11" t="s">
        <v>33</v>
      </c>
      <c r="D197" s="11" t="s">
        <v>1891</v>
      </c>
      <c r="G197" s="6" t="s">
        <v>1692</v>
      </c>
      <c r="H197" s="6" t="s">
        <v>16</v>
      </c>
      <c r="I197" s="6" t="s">
        <v>16</v>
      </c>
      <c r="J197" s="6" t="s">
        <v>1692</v>
      </c>
      <c r="K197" s="6" t="s">
        <v>1693</v>
      </c>
      <c r="L197" s="6" t="s">
        <v>1694</v>
      </c>
    </row>
    <row r="198" spans="1:12">
      <c r="A198" s="6" t="s">
        <v>856</v>
      </c>
      <c r="B198" s="13">
        <v>40421</v>
      </c>
      <c r="C198" s="11" t="s">
        <v>269</v>
      </c>
      <c r="D198" s="11" t="s">
        <v>1913</v>
      </c>
      <c r="G198" s="6" t="s">
        <v>1695</v>
      </c>
      <c r="H198" s="6" t="s">
        <v>16</v>
      </c>
      <c r="I198" s="6" t="s">
        <v>16</v>
      </c>
      <c r="J198" s="6" t="s">
        <v>1695</v>
      </c>
      <c r="K198" s="6" t="s">
        <v>1696</v>
      </c>
      <c r="L198" s="6" t="s">
        <v>1697</v>
      </c>
    </row>
    <row r="199" spans="1:12">
      <c r="A199" s="6" t="s">
        <v>860</v>
      </c>
      <c r="B199" s="13">
        <v>40421</v>
      </c>
      <c r="C199" s="11" t="s">
        <v>150</v>
      </c>
      <c r="D199" s="11" t="s">
        <v>1885</v>
      </c>
      <c r="G199" s="6" t="s">
        <v>1698</v>
      </c>
      <c r="H199" s="6" t="s">
        <v>16</v>
      </c>
      <c r="I199" s="6" t="s">
        <v>16</v>
      </c>
      <c r="J199" s="6" t="s">
        <v>1698</v>
      </c>
      <c r="K199" s="6" t="s">
        <v>1699</v>
      </c>
      <c r="L199" s="6" t="s">
        <v>1700</v>
      </c>
    </row>
    <row r="200" spans="1:12">
      <c r="A200" s="6" t="s">
        <v>864</v>
      </c>
      <c r="B200" s="13">
        <v>40421</v>
      </c>
      <c r="C200" s="11" t="s">
        <v>150</v>
      </c>
      <c r="D200" s="11" t="s">
        <v>1885</v>
      </c>
      <c r="G200" s="6" t="s">
        <v>1701</v>
      </c>
      <c r="H200" s="6" t="s">
        <v>16</v>
      </c>
      <c r="I200" s="6" t="s">
        <v>16</v>
      </c>
      <c r="J200" s="6" t="s">
        <v>1701</v>
      </c>
      <c r="K200" s="6" t="s">
        <v>1702</v>
      </c>
      <c r="L200" s="6" t="s">
        <v>1703</v>
      </c>
    </row>
    <row r="201" spans="1:12">
      <c r="A201" s="6" t="s">
        <v>868</v>
      </c>
      <c r="B201" s="13">
        <v>40421</v>
      </c>
      <c r="C201" s="11" t="s">
        <v>150</v>
      </c>
      <c r="D201" s="11" t="s">
        <v>1885</v>
      </c>
      <c r="G201" s="6" t="s">
        <v>1704</v>
      </c>
      <c r="H201" s="6" t="s">
        <v>16</v>
      </c>
      <c r="I201" s="6" t="s">
        <v>16</v>
      </c>
      <c r="J201" s="6" t="s">
        <v>1704</v>
      </c>
      <c r="K201" s="6" t="s">
        <v>1705</v>
      </c>
      <c r="L201" s="6" t="s">
        <v>1706</v>
      </c>
    </row>
    <row r="202" spans="1:12">
      <c r="A202" s="6" t="s">
        <v>872</v>
      </c>
      <c r="B202" s="13">
        <v>40421</v>
      </c>
      <c r="C202" s="11" t="s">
        <v>485</v>
      </c>
      <c r="D202" s="11" t="s">
        <v>1897</v>
      </c>
      <c r="G202" s="6" t="s">
        <v>1707</v>
      </c>
      <c r="H202" s="6" t="s">
        <v>16</v>
      </c>
      <c r="I202" s="6" t="s">
        <v>16</v>
      </c>
      <c r="J202" s="6" t="s">
        <v>1707</v>
      </c>
      <c r="K202" s="6" t="s">
        <v>1708</v>
      </c>
      <c r="L202" s="6" t="s">
        <v>1709</v>
      </c>
    </row>
    <row r="203" spans="1:12">
      <c r="A203" s="6" t="s">
        <v>876</v>
      </c>
      <c r="B203" s="13">
        <v>40421</v>
      </c>
      <c r="C203" s="11" t="s">
        <v>49</v>
      </c>
      <c r="D203" s="11" t="s">
        <v>1902</v>
      </c>
      <c r="G203" s="6" t="s">
        <v>1710</v>
      </c>
      <c r="H203" s="6" t="s">
        <v>16</v>
      </c>
      <c r="I203" s="6" t="s">
        <v>16</v>
      </c>
      <c r="J203" s="6" t="s">
        <v>1710</v>
      </c>
      <c r="K203" s="6" t="s">
        <v>1711</v>
      </c>
      <c r="L203" s="6" t="s">
        <v>1712</v>
      </c>
    </row>
    <row r="204" spans="1:12">
      <c r="A204" s="6" t="s">
        <v>880</v>
      </c>
      <c r="B204" s="13">
        <v>40421</v>
      </c>
      <c r="C204" s="11" t="s">
        <v>43</v>
      </c>
      <c r="D204" s="11" t="s">
        <v>1816</v>
      </c>
      <c r="G204" s="6" t="s">
        <v>1713</v>
      </c>
      <c r="H204" s="6" t="s">
        <v>16</v>
      </c>
      <c r="I204" s="6" t="s">
        <v>16</v>
      </c>
      <c r="J204" s="6" t="s">
        <v>1713</v>
      </c>
      <c r="K204" s="6" t="s">
        <v>1714</v>
      </c>
      <c r="L204" s="6" t="s">
        <v>1715</v>
      </c>
    </row>
    <row r="205" spans="1:12">
      <c r="A205" s="6" t="s">
        <v>884</v>
      </c>
      <c r="B205" s="13">
        <v>40421</v>
      </c>
      <c r="C205" s="11" t="s">
        <v>643</v>
      </c>
      <c r="D205" s="11" t="s">
        <v>1889</v>
      </c>
      <c r="G205" s="6" t="s">
        <v>1716</v>
      </c>
      <c r="H205" s="6" t="s">
        <v>16</v>
      </c>
      <c r="I205" s="6" t="s">
        <v>16</v>
      </c>
      <c r="J205" s="6" t="s">
        <v>1716</v>
      </c>
      <c r="K205" s="6" t="s">
        <v>1717</v>
      </c>
      <c r="L205" s="6" t="s">
        <v>1718</v>
      </c>
    </row>
    <row r="206" spans="1:12">
      <c r="A206" s="6" t="s">
        <v>889</v>
      </c>
      <c r="B206" s="13">
        <v>40421</v>
      </c>
      <c r="C206" s="11" t="s">
        <v>1719</v>
      </c>
      <c r="D206" s="11" t="s">
        <v>1914</v>
      </c>
      <c r="G206" s="6" t="s">
        <v>1720</v>
      </c>
      <c r="H206" s="6" t="s">
        <v>16</v>
      </c>
      <c r="I206" s="6" t="s">
        <v>16</v>
      </c>
      <c r="J206" s="6" t="s">
        <v>1720</v>
      </c>
      <c r="K206" s="6" t="s">
        <v>843</v>
      </c>
      <c r="L206" s="6" t="s">
        <v>1721</v>
      </c>
    </row>
    <row r="207" spans="1:12">
      <c r="A207" s="6" t="s">
        <v>894</v>
      </c>
      <c r="B207" s="13">
        <v>40421</v>
      </c>
      <c r="C207" s="11" t="s">
        <v>41</v>
      </c>
      <c r="D207" s="11" t="s">
        <v>1877</v>
      </c>
      <c r="G207" s="6" t="s">
        <v>1722</v>
      </c>
      <c r="H207" s="6" t="s">
        <v>16</v>
      </c>
      <c r="I207" s="6" t="s">
        <v>16</v>
      </c>
      <c r="J207" s="6" t="s">
        <v>1722</v>
      </c>
      <c r="K207" s="6" t="s">
        <v>1723</v>
      </c>
      <c r="L207" s="6" t="s">
        <v>1724</v>
      </c>
    </row>
    <row r="208" spans="1:12">
      <c r="A208" s="6" t="s">
        <v>897</v>
      </c>
      <c r="B208" s="13">
        <v>40421</v>
      </c>
      <c r="C208" s="11" t="s">
        <v>1306</v>
      </c>
      <c r="D208" s="11" t="s">
        <v>1898</v>
      </c>
      <c r="G208" s="6" t="s">
        <v>1725</v>
      </c>
      <c r="H208" s="6" t="s">
        <v>16</v>
      </c>
      <c r="I208" s="6" t="s">
        <v>16</v>
      </c>
      <c r="J208" s="6" t="s">
        <v>1725</v>
      </c>
      <c r="K208" s="6" t="s">
        <v>1298</v>
      </c>
      <c r="L208" s="6" t="s">
        <v>1726</v>
      </c>
    </row>
    <row r="209" spans="1:12">
      <c r="A209" s="6" t="s">
        <v>902</v>
      </c>
      <c r="B209" s="13">
        <v>40421</v>
      </c>
      <c r="C209" s="11" t="s">
        <v>1727</v>
      </c>
      <c r="D209" s="11" t="s">
        <v>1915</v>
      </c>
      <c r="G209" s="6" t="s">
        <v>1728</v>
      </c>
      <c r="H209" s="6" t="s">
        <v>16</v>
      </c>
      <c r="I209" s="6" t="s">
        <v>16</v>
      </c>
      <c r="J209" s="6" t="s">
        <v>1728</v>
      </c>
      <c r="K209" s="6" t="s">
        <v>1729</v>
      </c>
      <c r="L209" s="6" t="s">
        <v>1730</v>
      </c>
    </row>
    <row r="210" spans="1:12">
      <c r="A210" s="6" t="s">
        <v>906</v>
      </c>
      <c r="B210" s="13">
        <v>40421</v>
      </c>
      <c r="C210" s="11" t="s">
        <v>341</v>
      </c>
      <c r="D210" s="11" t="s">
        <v>1825</v>
      </c>
      <c r="G210" s="6" t="s">
        <v>1731</v>
      </c>
      <c r="H210" s="6" t="s">
        <v>16</v>
      </c>
      <c r="I210" s="6" t="s">
        <v>16</v>
      </c>
      <c r="J210" s="6" t="s">
        <v>1731</v>
      </c>
      <c r="K210" s="6" t="s">
        <v>1732</v>
      </c>
      <c r="L210" s="6" t="s">
        <v>1733</v>
      </c>
    </row>
    <row r="211" spans="1:12">
      <c r="A211" s="6" t="s">
        <v>907</v>
      </c>
      <c r="B211" s="13">
        <v>40421</v>
      </c>
      <c r="C211" s="11" t="s">
        <v>1608</v>
      </c>
      <c r="D211" s="11" t="s">
        <v>1911</v>
      </c>
      <c r="G211" s="6" t="s">
        <v>1439</v>
      </c>
      <c r="H211" s="6" t="s">
        <v>16</v>
      </c>
      <c r="I211" s="6" t="s">
        <v>16</v>
      </c>
      <c r="J211" s="6" t="s">
        <v>1439</v>
      </c>
      <c r="K211" s="6" t="s">
        <v>1440</v>
      </c>
      <c r="L211" s="6" t="s">
        <v>1441</v>
      </c>
    </row>
    <row r="212" spans="1:12">
      <c r="A212" s="6" t="s">
        <v>911</v>
      </c>
      <c r="B212" s="13">
        <v>40430</v>
      </c>
      <c r="C212" s="11" t="s">
        <v>273</v>
      </c>
      <c r="D212" s="11" t="s">
        <v>1916</v>
      </c>
      <c r="G212" s="6" t="s">
        <v>1734</v>
      </c>
      <c r="H212" s="6" t="s">
        <v>16</v>
      </c>
      <c r="I212" s="6" t="s">
        <v>16</v>
      </c>
      <c r="J212" s="6" t="s">
        <v>1734</v>
      </c>
      <c r="K212" s="6" t="s">
        <v>275</v>
      </c>
      <c r="L212" s="6" t="s">
        <v>1735</v>
      </c>
    </row>
    <row r="213" spans="1:12">
      <c r="A213" s="6" t="s">
        <v>914</v>
      </c>
      <c r="B213" s="13">
        <v>40436</v>
      </c>
      <c r="C213" s="11" t="s">
        <v>141</v>
      </c>
      <c r="D213" s="11" t="s">
        <v>1863</v>
      </c>
      <c r="G213" s="6" t="s">
        <v>1736</v>
      </c>
      <c r="H213" s="6" t="s">
        <v>16</v>
      </c>
      <c r="I213" s="6" t="s">
        <v>16</v>
      </c>
      <c r="J213" s="6" t="s">
        <v>1736</v>
      </c>
      <c r="K213" s="6" t="s">
        <v>1737</v>
      </c>
      <c r="L213" s="6" t="s">
        <v>1738</v>
      </c>
    </row>
    <row r="214" spans="1:12">
      <c r="A214" s="6" t="s">
        <v>918</v>
      </c>
      <c r="B214" s="13">
        <v>40451</v>
      </c>
      <c r="C214" s="11" t="s">
        <v>49</v>
      </c>
      <c r="D214" s="11" t="s">
        <v>1902</v>
      </c>
      <c r="G214" s="6" t="s">
        <v>1739</v>
      </c>
      <c r="H214" s="6" t="s">
        <v>16</v>
      </c>
      <c r="I214" s="6" t="s">
        <v>16</v>
      </c>
      <c r="J214" s="6" t="s">
        <v>1739</v>
      </c>
      <c r="K214" s="6" t="s">
        <v>1740</v>
      </c>
      <c r="L214" s="6" t="s">
        <v>1741</v>
      </c>
    </row>
    <row r="215" spans="1:12">
      <c r="A215" s="6" t="s">
        <v>919</v>
      </c>
      <c r="B215" s="13">
        <v>40451</v>
      </c>
      <c r="C215" s="11" t="s">
        <v>41</v>
      </c>
      <c r="D215" s="11" t="s">
        <v>1877</v>
      </c>
      <c r="G215" s="6" t="s">
        <v>1742</v>
      </c>
      <c r="H215" s="6" t="s">
        <v>16</v>
      </c>
      <c r="I215" s="6" t="s">
        <v>16</v>
      </c>
      <c r="J215" s="6" t="s">
        <v>1742</v>
      </c>
      <c r="K215" s="6" t="s">
        <v>1743</v>
      </c>
      <c r="L215" s="6" t="s">
        <v>1744</v>
      </c>
    </row>
    <row r="216" spans="1:12">
      <c r="A216" s="6" t="s">
        <v>923</v>
      </c>
      <c r="B216" s="13">
        <v>40451</v>
      </c>
      <c r="C216" s="11" t="s">
        <v>410</v>
      </c>
      <c r="D216" s="11" t="s">
        <v>1827</v>
      </c>
      <c r="G216" s="6" t="s">
        <v>1745</v>
      </c>
      <c r="H216" s="6" t="s">
        <v>16</v>
      </c>
      <c r="I216" s="6" t="s">
        <v>16</v>
      </c>
      <c r="J216" s="6" t="s">
        <v>1745</v>
      </c>
      <c r="K216" s="6" t="s">
        <v>419</v>
      </c>
      <c r="L216" s="6" t="s">
        <v>1746</v>
      </c>
    </row>
    <row r="217" spans="1:12">
      <c r="A217" s="6" t="s">
        <v>927</v>
      </c>
      <c r="B217" s="13">
        <v>40451</v>
      </c>
      <c r="C217" s="11" t="s">
        <v>39</v>
      </c>
      <c r="D217" s="11" t="s">
        <v>1882</v>
      </c>
      <c r="G217" s="6" t="s">
        <v>1747</v>
      </c>
      <c r="H217" s="6" t="s">
        <v>16</v>
      </c>
      <c r="I217" s="6" t="s">
        <v>16</v>
      </c>
      <c r="J217" s="6" t="s">
        <v>1747</v>
      </c>
      <c r="K217" s="6" t="s">
        <v>821</v>
      </c>
      <c r="L217" s="6" t="s">
        <v>1748</v>
      </c>
    </row>
    <row r="218" spans="1:12">
      <c r="A218" s="6" t="s">
        <v>930</v>
      </c>
      <c r="B218" s="13">
        <v>40451</v>
      </c>
      <c r="C218" s="11" t="s">
        <v>485</v>
      </c>
      <c r="D218" s="11" t="s">
        <v>1897</v>
      </c>
      <c r="G218" s="6" t="s">
        <v>1749</v>
      </c>
      <c r="H218" s="6" t="s">
        <v>16</v>
      </c>
      <c r="I218" s="6" t="s">
        <v>16</v>
      </c>
      <c r="J218" s="6" t="s">
        <v>1749</v>
      </c>
      <c r="K218" s="6" t="s">
        <v>1750</v>
      </c>
      <c r="L218" s="6" t="s">
        <v>1751</v>
      </c>
    </row>
    <row r="219" spans="1:12">
      <c r="A219" s="6" t="s">
        <v>934</v>
      </c>
      <c r="B219" s="13">
        <v>40451</v>
      </c>
      <c r="C219" s="11" t="s">
        <v>1476</v>
      </c>
      <c r="D219" s="11" t="s">
        <v>1906</v>
      </c>
      <c r="G219" s="6" t="s">
        <v>1752</v>
      </c>
      <c r="H219" s="6" t="s">
        <v>16</v>
      </c>
      <c r="I219" s="6" t="s">
        <v>16</v>
      </c>
      <c r="J219" s="6" t="s">
        <v>1752</v>
      </c>
      <c r="K219" s="6" t="s">
        <v>1753</v>
      </c>
      <c r="L219" s="6" t="s">
        <v>1754</v>
      </c>
    </row>
    <row r="220" spans="1:12">
      <c r="A220" s="6" t="s">
        <v>938</v>
      </c>
      <c r="B220" s="13">
        <v>40451</v>
      </c>
      <c r="C220" s="11" t="s">
        <v>403</v>
      </c>
      <c r="D220" s="11" t="s">
        <v>1842</v>
      </c>
      <c r="G220" s="6" t="s">
        <v>1755</v>
      </c>
      <c r="H220" s="6" t="s">
        <v>16</v>
      </c>
      <c r="I220" s="6" t="s">
        <v>16</v>
      </c>
      <c r="J220" s="6" t="s">
        <v>1755</v>
      </c>
      <c r="K220" s="6" t="s">
        <v>1756</v>
      </c>
      <c r="L220" s="6" t="s">
        <v>1757</v>
      </c>
    </row>
    <row r="221" spans="1:12">
      <c r="A221" s="6" t="s">
        <v>941</v>
      </c>
      <c r="B221" s="13">
        <v>40451</v>
      </c>
      <c r="C221" s="11" t="s">
        <v>1608</v>
      </c>
      <c r="D221" s="11" t="s">
        <v>1911</v>
      </c>
      <c r="G221" s="6" t="s">
        <v>1758</v>
      </c>
      <c r="H221" s="6" t="s">
        <v>16</v>
      </c>
      <c r="I221" s="6" t="s">
        <v>16</v>
      </c>
      <c r="J221" s="6" t="s">
        <v>1758</v>
      </c>
      <c r="K221" s="6" t="s">
        <v>1759</v>
      </c>
      <c r="L221" s="6" t="s">
        <v>1760</v>
      </c>
    </row>
    <row r="222" spans="1:12">
      <c r="A222" s="6" t="s">
        <v>945</v>
      </c>
      <c r="B222" s="13">
        <v>40451</v>
      </c>
      <c r="C222" s="11" t="s">
        <v>317</v>
      </c>
      <c r="D222" s="11" t="s">
        <v>1820</v>
      </c>
      <c r="G222" s="6" t="s">
        <v>1761</v>
      </c>
      <c r="H222" s="6" t="s">
        <v>16</v>
      </c>
      <c r="I222" s="6" t="s">
        <v>16</v>
      </c>
      <c r="J222" s="6" t="s">
        <v>1761</v>
      </c>
      <c r="K222" s="6" t="s">
        <v>1762</v>
      </c>
      <c r="L222" s="6" t="s">
        <v>1763</v>
      </c>
    </row>
    <row r="223" spans="1:12">
      <c r="A223" s="6" t="s">
        <v>949</v>
      </c>
      <c r="B223" s="13">
        <v>40451</v>
      </c>
      <c r="C223" s="11" t="s">
        <v>1727</v>
      </c>
      <c r="D223" s="11" t="s">
        <v>1915</v>
      </c>
      <c r="G223" s="6" t="s">
        <v>167</v>
      </c>
      <c r="H223" s="6" t="s">
        <v>16</v>
      </c>
      <c r="I223" s="6" t="s">
        <v>16</v>
      </c>
      <c r="J223" s="6" t="s">
        <v>167</v>
      </c>
      <c r="K223" s="6" t="s">
        <v>168</v>
      </c>
      <c r="L223" s="6" t="s">
        <v>169</v>
      </c>
    </row>
    <row r="224" spans="1:12">
      <c r="A224" s="6" t="s">
        <v>953</v>
      </c>
      <c r="B224" s="13">
        <v>40451</v>
      </c>
      <c r="C224" s="11" t="s">
        <v>1524</v>
      </c>
      <c r="D224" s="11" t="s">
        <v>1909</v>
      </c>
      <c r="G224" s="6" t="s">
        <v>1764</v>
      </c>
      <c r="H224" s="6" t="s">
        <v>16</v>
      </c>
      <c r="I224" s="6" t="s">
        <v>16</v>
      </c>
      <c r="J224" s="6" t="s">
        <v>1764</v>
      </c>
      <c r="K224" s="6" t="s">
        <v>1765</v>
      </c>
      <c r="L224" s="6" t="s">
        <v>1766</v>
      </c>
    </row>
    <row r="225" spans="1:12">
      <c r="A225" s="6" t="s">
        <v>957</v>
      </c>
      <c r="B225" s="13">
        <v>40451</v>
      </c>
      <c r="C225" s="11" t="s">
        <v>33</v>
      </c>
      <c r="D225" s="11" t="s">
        <v>1891</v>
      </c>
      <c r="G225" s="6" t="s">
        <v>188</v>
      </c>
      <c r="H225" s="6" t="s">
        <v>16</v>
      </c>
      <c r="I225" s="6" t="s">
        <v>16</v>
      </c>
      <c r="J225" s="6" t="s">
        <v>188</v>
      </c>
      <c r="K225" s="6" t="s">
        <v>189</v>
      </c>
      <c r="L225" s="6" t="s">
        <v>190</v>
      </c>
    </row>
    <row r="226" spans="1:12">
      <c r="A226" s="6" t="s">
        <v>961</v>
      </c>
      <c r="B226" s="13">
        <v>40451</v>
      </c>
      <c r="C226" s="11" t="s">
        <v>33</v>
      </c>
      <c r="D226" s="11" t="s">
        <v>1891</v>
      </c>
      <c r="G226" s="6" t="s">
        <v>1193</v>
      </c>
      <c r="H226" s="6" t="s">
        <v>16</v>
      </c>
      <c r="I226" s="6" t="s">
        <v>16</v>
      </c>
      <c r="J226" s="6" t="s">
        <v>1193</v>
      </c>
      <c r="K226" s="6" t="s">
        <v>1194</v>
      </c>
      <c r="L226" s="6" t="s">
        <v>1195</v>
      </c>
    </row>
    <row r="227" spans="1:12">
      <c r="A227" s="6" t="s">
        <v>965</v>
      </c>
      <c r="B227" s="13">
        <v>40451</v>
      </c>
      <c r="C227" s="11" t="s">
        <v>269</v>
      </c>
      <c r="D227" s="11" t="s">
        <v>1913</v>
      </c>
      <c r="G227" s="6" t="s">
        <v>1623</v>
      </c>
      <c r="H227" s="6" t="s">
        <v>16</v>
      </c>
      <c r="I227" s="6" t="s">
        <v>16</v>
      </c>
      <c r="J227" s="6" t="s">
        <v>1623</v>
      </c>
      <c r="K227" s="6" t="s">
        <v>1624</v>
      </c>
      <c r="L227" s="6" t="s">
        <v>1625</v>
      </c>
    </row>
    <row r="228" spans="1:12">
      <c r="A228" s="6" t="s">
        <v>970</v>
      </c>
      <c r="B228" s="13">
        <v>40451</v>
      </c>
      <c r="C228" s="11" t="s">
        <v>281</v>
      </c>
      <c r="D228" s="11" t="s">
        <v>1813</v>
      </c>
      <c r="G228" s="6" t="s">
        <v>83</v>
      </c>
      <c r="H228" s="6" t="s">
        <v>16</v>
      </c>
      <c r="I228" s="6" t="s">
        <v>16</v>
      </c>
      <c r="J228" s="6" t="s">
        <v>83</v>
      </c>
      <c r="K228" s="6" t="s">
        <v>84</v>
      </c>
      <c r="L228" s="6" t="s">
        <v>85</v>
      </c>
    </row>
    <row r="229" spans="1:12">
      <c r="A229" s="6" t="s">
        <v>974</v>
      </c>
      <c r="B229" s="13">
        <v>40451</v>
      </c>
      <c r="C229" s="11" t="s">
        <v>1207</v>
      </c>
      <c r="D229" s="11" t="s">
        <v>1873</v>
      </c>
      <c r="G229" s="6" t="s">
        <v>1767</v>
      </c>
      <c r="H229" s="6" t="s">
        <v>16</v>
      </c>
      <c r="I229" s="6" t="s">
        <v>16</v>
      </c>
      <c r="J229" s="6" t="s">
        <v>1767</v>
      </c>
      <c r="K229" s="6" t="s">
        <v>1768</v>
      </c>
      <c r="L229" s="6" t="s">
        <v>1769</v>
      </c>
    </row>
    <row r="230" spans="1:12">
      <c r="A230" s="6" t="s">
        <v>980</v>
      </c>
      <c r="B230" s="13">
        <v>40451</v>
      </c>
      <c r="C230" s="11" t="s">
        <v>643</v>
      </c>
      <c r="D230" s="11" t="s">
        <v>1889</v>
      </c>
      <c r="G230" s="6" t="s">
        <v>1770</v>
      </c>
      <c r="H230" s="6" t="s">
        <v>16</v>
      </c>
      <c r="I230" s="6" t="s">
        <v>16</v>
      </c>
      <c r="J230" s="6" t="s">
        <v>1770</v>
      </c>
      <c r="K230" s="6" t="s">
        <v>1771</v>
      </c>
      <c r="L230" s="6" t="s">
        <v>1772</v>
      </c>
    </row>
    <row r="231" spans="1:12">
      <c r="A231" s="6" t="s">
        <v>985</v>
      </c>
      <c r="B231" s="13">
        <v>40451</v>
      </c>
      <c r="C231" s="11" t="s">
        <v>150</v>
      </c>
      <c r="D231" s="11" t="s">
        <v>1885</v>
      </c>
      <c r="G231" s="6" t="s">
        <v>1773</v>
      </c>
      <c r="H231" s="6" t="s">
        <v>16</v>
      </c>
      <c r="I231" s="6" t="s">
        <v>16</v>
      </c>
      <c r="J231" s="6" t="s">
        <v>1773</v>
      </c>
      <c r="K231" s="6" t="s">
        <v>1774</v>
      </c>
      <c r="L231" s="6" t="s">
        <v>1775</v>
      </c>
    </row>
    <row r="232" spans="1:12">
      <c r="A232" s="6" t="s">
        <v>989</v>
      </c>
      <c r="B232" s="13">
        <v>40451</v>
      </c>
      <c r="C232" s="11" t="s">
        <v>150</v>
      </c>
      <c r="D232" s="11" t="s">
        <v>1885</v>
      </c>
      <c r="G232" s="6" t="s">
        <v>1776</v>
      </c>
      <c r="H232" s="6" t="s">
        <v>16</v>
      </c>
      <c r="I232" s="6" t="s">
        <v>16</v>
      </c>
      <c r="J232" s="6" t="s">
        <v>1776</v>
      </c>
      <c r="K232" s="6" t="s">
        <v>1777</v>
      </c>
      <c r="L232" s="6" t="s">
        <v>1778</v>
      </c>
    </row>
    <row r="233" spans="1:12">
      <c r="A233" s="6" t="s">
        <v>993</v>
      </c>
      <c r="B233" s="13">
        <v>40451</v>
      </c>
      <c r="C233" s="11" t="s">
        <v>298</v>
      </c>
      <c r="D233" s="11" t="s">
        <v>1884</v>
      </c>
      <c r="G233" s="6" t="s">
        <v>1779</v>
      </c>
      <c r="H233" s="6" t="s">
        <v>16</v>
      </c>
      <c r="I233" s="6" t="s">
        <v>16</v>
      </c>
      <c r="J233" s="6" t="s">
        <v>1779</v>
      </c>
      <c r="K233" s="6" t="s">
        <v>1780</v>
      </c>
      <c r="L233" s="6" t="s">
        <v>1781</v>
      </c>
    </row>
    <row r="234" spans="1:12">
      <c r="A234" s="6" t="s">
        <v>997</v>
      </c>
      <c r="B234" s="13">
        <v>40451</v>
      </c>
      <c r="C234" s="11" t="s">
        <v>475</v>
      </c>
      <c r="D234" s="11" t="s">
        <v>1837</v>
      </c>
      <c r="G234" s="6" t="s">
        <v>1782</v>
      </c>
      <c r="H234" s="6" t="s">
        <v>16</v>
      </c>
      <c r="I234" s="6" t="s">
        <v>16</v>
      </c>
      <c r="J234" s="6" t="s">
        <v>1782</v>
      </c>
      <c r="K234" s="6" t="s">
        <v>1783</v>
      </c>
      <c r="L234" s="6" t="s">
        <v>1784</v>
      </c>
    </row>
    <row r="235" spans="1:12">
      <c r="A235" s="6" t="s">
        <v>1001</v>
      </c>
      <c r="B235" s="13">
        <v>40451</v>
      </c>
      <c r="C235" s="11" t="s">
        <v>57</v>
      </c>
      <c r="D235" s="11" t="s">
        <v>1878</v>
      </c>
      <c r="G235" s="6" t="s">
        <v>1785</v>
      </c>
      <c r="H235" s="6" t="s">
        <v>16</v>
      </c>
      <c r="I235" s="6" t="s">
        <v>16</v>
      </c>
      <c r="J235" s="6" t="s">
        <v>1785</v>
      </c>
      <c r="K235" s="6" t="s">
        <v>1786</v>
      </c>
      <c r="L235" s="6" t="s">
        <v>1787</v>
      </c>
    </row>
    <row r="236" spans="1:12">
      <c r="A236" s="5" t="s">
        <v>13</v>
      </c>
    </row>
    <row r="237" spans="1:12">
      <c r="D237" s="4" t="s">
        <v>1788</v>
      </c>
      <c r="G237" s="6" t="s">
        <v>1789</v>
      </c>
      <c r="H237" s="6" t="s">
        <v>16</v>
      </c>
      <c r="I237" s="6" t="s">
        <v>16</v>
      </c>
      <c r="J237" s="6" t="s">
        <v>1789</v>
      </c>
      <c r="K237" s="6" t="s">
        <v>1790</v>
      </c>
      <c r="L237" s="6" t="s">
        <v>1791</v>
      </c>
    </row>
    <row r="238" spans="1:12">
      <c r="A238" s="7" t="s">
        <v>13</v>
      </c>
    </row>
    <row r="239" spans="1:12">
      <c r="D239" s="4" t="s">
        <v>264</v>
      </c>
      <c r="G239" s="6" t="s">
        <v>1789</v>
      </c>
      <c r="H239" s="6" t="s">
        <v>16</v>
      </c>
      <c r="I239" s="6" t="s">
        <v>16</v>
      </c>
      <c r="J239" s="6" t="s">
        <v>1789</v>
      </c>
      <c r="K239" s="6" t="s">
        <v>1790</v>
      </c>
      <c r="L239" s="6" t="s">
        <v>1791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0"/>
  <sheetViews>
    <sheetView topLeftCell="A239" workbookViewId="0">
      <selection activeCell="A239" sqref="A239:A240"/>
    </sheetView>
  </sheetViews>
  <sheetFormatPr baseColWidth="10" defaultRowHeight="12.75"/>
  <cols>
    <col min="1" max="1" width="8.85546875" customWidth="1"/>
    <col min="2" max="2" width="9.140625" bestFit="1" customWidth="1"/>
    <col min="4" max="4" width="12" bestFit="1" customWidth="1"/>
    <col min="5" max="5" width="4" bestFit="1" customWidth="1"/>
    <col min="6" max="6" width="6.5703125" bestFit="1" customWidth="1"/>
    <col min="7" max="7" width="9.28515625" bestFit="1" customWidth="1"/>
    <col min="8" max="8" width="6.28515625" bestFit="1" customWidth="1"/>
    <col min="9" max="10" width="7.85546875" bestFit="1" customWidth="1"/>
    <col min="11" max="11" width="12.42578125" bestFit="1" customWidth="1"/>
  </cols>
  <sheetData>
    <row r="1" spans="1:10" ht="25.5">
      <c r="A1" s="16" t="s">
        <v>1917</v>
      </c>
      <c r="I1" s="14"/>
    </row>
    <row r="2" spans="1:10">
      <c r="A2" s="15" t="s">
        <v>1919</v>
      </c>
      <c r="B2" s="15" t="s">
        <v>1920</v>
      </c>
      <c r="C2" s="15" t="s">
        <v>1921</v>
      </c>
      <c r="D2" s="15" t="s">
        <v>1792</v>
      </c>
      <c r="E2" s="15" t="s">
        <v>1922</v>
      </c>
      <c r="F2" s="15" t="s">
        <v>1923</v>
      </c>
      <c r="G2" s="15" t="s">
        <v>1924</v>
      </c>
      <c r="H2" s="15" t="s">
        <v>11</v>
      </c>
      <c r="I2" s="15" t="s">
        <v>1925</v>
      </c>
      <c r="J2" s="15" t="s">
        <v>1807</v>
      </c>
    </row>
    <row r="3" spans="1:10">
      <c r="A3" s="13">
        <v>40186</v>
      </c>
      <c r="B3" s="11" t="s">
        <v>55</v>
      </c>
      <c r="C3" s="11" t="s">
        <v>1797</v>
      </c>
      <c r="D3" s="6" t="s">
        <v>266</v>
      </c>
      <c r="E3" s="6" t="s">
        <v>16</v>
      </c>
      <c r="F3" s="6" t="s">
        <v>16</v>
      </c>
      <c r="G3" s="6" t="s">
        <v>266</v>
      </c>
      <c r="H3" s="6" t="s">
        <v>267</v>
      </c>
      <c r="I3" s="6" t="s">
        <v>268</v>
      </c>
      <c r="J3">
        <v>1</v>
      </c>
    </row>
    <row r="4" spans="1:10">
      <c r="A4" s="13">
        <v>40186</v>
      </c>
      <c r="B4" s="11" t="s">
        <v>269</v>
      </c>
      <c r="C4" s="11" t="s">
        <v>1913</v>
      </c>
      <c r="D4" s="6" t="s">
        <v>270</v>
      </c>
      <c r="E4" s="6" t="s">
        <v>16</v>
      </c>
      <c r="F4" s="6" t="s">
        <v>16</v>
      </c>
      <c r="G4" s="6" t="s">
        <v>270</v>
      </c>
      <c r="H4" s="6" t="s">
        <v>271</v>
      </c>
      <c r="I4" s="6" t="s">
        <v>272</v>
      </c>
      <c r="J4">
        <v>1</v>
      </c>
    </row>
    <row r="5" spans="1:10">
      <c r="A5" s="13">
        <v>40204</v>
      </c>
      <c r="B5" s="11" t="s">
        <v>273</v>
      </c>
      <c r="C5" s="11" t="s">
        <v>1916</v>
      </c>
      <c r="D5" s="6" t="s">
        <v>274</v>
      </c>
      <c r="E5" s="6" t="s">
        <v>16</v>
      </c>
      <c r="F5" s="6" t="s">
        <v>16</v>
      </c>
      <c r="G5" s="6" t="s">
        <v>274</v>
      </c>
      <c r="H5" s="6" t="s">
        <v>275</v>
      </c>
      <c r="I5" s="6" t="s">
        <v>276</v>
      </c>
      <c r="J5">
        <v>1</v>
      </c>
    </row>
    <row r="6" spans="1:10">
      <c r="A6" s="13">
        <v>40206</v>
      </c>
      <c r="B6" s="11" t="s">
        <v>277</v>
      </c>
      <c r="C6" s="11" t="s">
        <v>1900</v>
      </c>
      <c r="D6" s="6" t="s">
        <v>278</v>
      </c>
      <c r="E6" s="6" t="s">
        <v>16</v>
      </c>
      <c r="F6" s="6" t="s">
        <v>16</v>
      </c>
      <c r="G6" s="6" t="s">
        <v>278</v>
      </c>
      <c r="H6" s="6" t="s">
        <v>279</v>
      </c>
      <c r="I6" s="6" t="s">
        <v>280</v>
      </c>
      <c r="J6">
        <v>1</v>
      </c>
    </row>
    <row r="7" spans="1:10">
      <c r="A7" s="13">
        <v>40206</v>
      </c>
      <c r="B7" s="11" t="s">
        <v>281</v>
      </c>
      <c r="C7" s="11" t="s">
        <v>1813</v>
      </c>
      <c r="D7" s="6" t="s">
        <v>282</v>
      </c>
      <c r="E7" s="6" t="s">
        <v>16</v>
      </c>
      <c r="F7" s="6" t="s">
        <v>16</v>
      </c>
      <c r="G7" s="6" t="s">
        <v>282</v>
      </c>
      <c r="H7" s="6" t="s">
        <v>283</v>
      </c>
      <c r="I7" s="6" t="s">
        <v>284</v>
      </c>
      <c r="J7">
        <v>1</v>
      </c>
    </row>
    <row r="8" spans="1:10">
      <c r="A8" s="13">
        <v>40206</v>
      </c>
      <c r="B8" s="11" t="s">
        <v>51</v>
      </c>
      <c r="C8" s="11" t="s">
        <v>1814</v>
      </c>
      <c r="D8" s="6" t="s">
        <v>285</v>
      </c>
      <c r="E8" s="6" t="s">
        <v>16</v>
      </c>
      <c r="F8" s="6" t="s">
        <v>16</v>
      </c>
      <c r="G8" s="6" t="s">
        <v>285</v>
      </c>
      <c r="H8" s="6" t="s">
        <v>286</v>
      </c>
      <c r="I8" s="6" t="s">
        <v>287</v>
      </c>
      <c r="J8">
        <v>1</v>
      </c>
    </row>
    <row r="9" spans="1:10">
      <c r="A9" s="13">
        <v>40206</v>
      </c>
      <c r="B9" s="11" t="s">
        <v>153</v>
      </c>
      <c r="C9" s="11" t="s">
        <v>1798</v>
      </c>
      <c r="D9" s="6" t="s">
        <v>288</v>
      </c>
      <c r="E9" s="6" t="s">
        <v>16</v>
      </c>
      <c r="F9" s="6" t="s">
        <v>16</v>
      </c>
      <c r="G9" s="6" t="s">
        <v>288</v>
      </c>
      <c r="H9" s="6" t="s">
        <v>289</v>
      </c>
      <c r="I9" s="6" t="s">
        <v>290</v>
      </c>
      <c r="J9">
        <v>1</v>
      </c>
    </row>
    <row r="10" spans="1:10">
      <c r="A10" s="13">
        <v>40206</v>
      </c>
      <c r="B10" s="11" t="s">
        <v>91</v>
      </c>
      <c r="C10" s="11" t="s">
        <v>291</v>
      </c>
      <c r="D10" s="6" t="s">
        <v>292</v>
      </c>
      <c r="E10" s="6" t="s">
        <v>16</v>
      </c>
      <c r="F10" s="6" t="s">
        <v>16</v>
      </c>
      <c r="G10" s="6" t="s">
        <v>292</v>
      </c>
      <c r="H10" s="6" t="s">
        <v>293</v>
      </c>
      <c r="I10" s="6" t="s">
        <v>294</v>
      </c>
      <c r="J10">
        <v>1</v>
      </c>
    </row>
    <row r="11" spans="1:10">
      <c r="A11" s="13">
        <v>40206</v>
      </c>
      <c r="B11" s="11" t="s">
        <v>269</v>
      </c>
      <c r="C11" s="11" t="s">
        <v>1913</v>
      </c>
      <c r="D11" s="6" t="s">
        <v>295</v>
      </c>
      <c r="E11" s="6" t="s">
        <v>16</v>
      </c>
      <c r="F11" s="6" t="s">
        <v>16</v>
      </c>
      <c r="G11" s="6" t="s">
        <v>295</v>
      </c>
      <c r="H11" s="6" t="s">
        <v>296</v>
      </c>
      <c r="I11" s="6" t="s">
        <v>297</v>
      </c>
      <c r="J11">
        <v>1</v>
      </c>
    </row>
    <row r="12" spans="1:10">
      <c r="A12" s="13">
        <v>40206</v>
      </c>
      <c r="B12" s="11" t="s">
        <v>298</v>
      </c>
      <c r="C12" s="11" t="s">
        <v>1884</v>
      </c>
      <c r="D12" s="6" t="s">
        <v>299</v>
      </c>
      <c r="E12" s="6" t="s">
        <v>16</v>
      </c>
      <c r="F12" s="6" t="s">
        <v>16</v>
      </c>
      <c r="G12" s="6" t="s">
        <v>299</v>
      </c>
      <c r="H12" s="6" t="s">
        <v>300</v>
      </c>
      <c r="I12" s="6" t="s">
        <v>301</v>
      </c>
      <c r="J12">
        <v>1</v>
      </c>
    </row>
    <row r="13" spans="1:10">
      <c r="A13" s="13">
        <v>40206</v>
      </c>
      <c r="B13" s="11" t="s">
        <v>302</v>
      </c>
      <c r="C13" s="11" t="s">
        <v>1817</v>
      </c>
      <c r="D13" s="6" t="s">
        <v>303</v>
      </c>
      <c r="E13" s="6" t="s">
        <v>16</v>
      </c>
      <c r="F13" s="6" t="s">
        <v>16</v>
      </c>
      <c r="G13" s="6" t="s">
        <v>303</v>
      </c>
      <c r="H13" s="6" t="s">
        <v>304</v>
      </c>
      <c r="I13" s="6" t="s">
        <v>305</v>
      </c>
      <c r="J13">
        <v>1</v>
      </c>
    </row>
    <row r="14" spans="1:10">
      <c r="A14" s="13">
        <v>40206</v>
      </c>
      <c r="B14" s="11" t="s">
        <v>27</v>
      </c>
      <c r="C14" s="11" t="s">
        <v>1808</v>
      </c>
      <c r="D14" s="6" t="s">
        <v>307</v>
      </c>
      <c r="E14" s="6" t="s">
        <v>16</v>
      </c>
      <c r="F14" s="6" t="s">
        <v>16</v>
      </c>
      <c r="G14" s="6" t="s">
        <v>307</v>
      </c>
      <c r="H14" s="6" t="s">
        <v>308</v>
      </c>
      <c r="I14" s="6" t="s">
        <v>309</v>
      </c>
      <c r="J14">
        <v>1</v>
      </c>
    </row>
    <row r="15" spans="1:10">
      <c r="A15" s="13">
        <v>40206</v>
      </c>
      <c r="B15" s="11" t="s">
        <v>310</v>
      </c>
      <c r="C15" s="11" t="s">
        <v>1818</v>
      </c>
      <c r="D15" s="6" t="s">
        <v>311</v>
      </c>
      <c r="E15" s="6" t="s">
        <v>16</v>
      </c>
      <c r="F15" s="6" t="s">
        <v>16</v>
      </c>
      <c r="G15" s="6" t="s">
        <v>311</v>
      </c>
      <c r="H15" s="6" t="s">
        <v>312</v>
      </c>
      <c r="I15" s="6" t="s">
        <v>313</v>
      </c>
      <c r="J15">
        <v>1</v>
      </c>
    </row>
    <row r="16" spans="1:10">
      <c r="A16" s="13">
        <v>40206</v>
      </c>
      <c r="B16" s="11" t="s">
        <v>31</v>
      </c>
      <c r="C16" s="11" t="s">
        <v>1819</v>
      </c>
      <c r="D16" s="6" t="s">
        <v>314</v>
      </c>
      <c r="E16" s="6" t="s">
        <v>16</v>
      </c>
      <c r="F16" s="6" t="s">
        <v>16</v>
      </c>
      <c r="G16" s="6" t="s">
        <v>314</v>
      </c>
      <c r="H16" s="6" t="s">
        <v>315</v>
      </c>
      <c r="I16" s="6" t="s">
        <v>316</v>
      </c>
      <c r="J16">
        <v>1</v>
      </c>
    </row>
    <row r="17" spans="1:10">
      <c r="A17" s="13">
        <v>40206</v>
      </c>
      <c r="B17" s="11" t="s">
        <v>317</v>
      </c>
      <c r="C17" s="11" t="s">
        <v>1820</v>
      </c>
      <c r="D17" s="6" t="s">
        <v>318</v>
      </c>
      <c r="E17" s="6" t="s">
        <v>16</v>
      </c>
      <c r="F17" s="6" t="s">
        <v>16</v>
      </c>
      <c r="G17" s="6" t="s">
        <v>318</v>
      </c>
      <c r="H17" s="6" t="s">
        <v>319</v>
      </c>
      <c r="I17" s="6" t="s">
        <v>320</v>
      </c>
      <c r="J17">
        <v>1</v>
      </c>
    </row>
    <row r="18" spans="1:10">
      <c r="A18" s="13">
        <v>40206</v>
      </c>
      <c r="B18" s="11" t="s">
        <v>321</v>
      </c>
      <c r="C18" s="11" t="s">
        <v>1912</v>
      </c>
      <c r="D18" s="6" t="s">
        <v>322</v>
      </c>
      <c r="E18" s="6" t="s">
        <v>16</v>
      </c>
      <c r="F18" s="6" t="s">
        <v>16</v>
      </c>
      <c r="G18" s="6" t="s">
        <v>322</v>
      </c>
      <c r="H18" s="6" t="s">
        <v>323</v>
      </c>
      <c r="I18" s="6" t="s">
        <v>324</v>
      </c>
      <c r="J18">
        <v>1</v>
      </c>
    </row>
    <row r="19" spans="1:10">
      <c r="A19" s="13">
        <v>40206</v>
      </c>
      <c r="B19" s="11" t="s">
        <v>29</v>
      </c>
      <c r="C19" s="11" t="s">
        <v>1838</v>
      </c>
      <c r="D19" s="6" t="s">
        <v>325</v>
      </c>
      <c r="E19" s="6" t="s">
        <v>16</v>
      </c>
      <c r="F19" s="6" t="s">
        <v>16</v>
      </c>
      <c r="G19" s="6" t="s">
        <v>325</v>
      </c>
      <c r="H19" s="6" t="s">
        <v>326</v>
      </c>
      <c r="I19" s="6" t="s">
        <v>327</v>
      </c>
      <c r="J19">
        <v>1</v>
      </c>
    </row>
    <row r="20" spans="1:10">
      <c r="A20" s="13">
        <v>40206</v>
      </c>
      <c r="B20" s="11" t="s">
        <v>328</v>
      </c>
      <c r="C20" s="11" t="s">
        <v>1872</v>
      </c>
      <c r="D20" s="6" t="s">
        <v>329</v>
      </c>
      <c r="E20" s="6" t="s">
        <v>16</v>
      </c>
      <c r="F20" s="6" t="s">
        <v>16</v>
      </c>
      <c r="G20" s="6" t="s">
        <v>329</v>
      </c>
      <c r="H20" s="6" t="s">
        <v>330</v>
      </c>
      <c r="I20" s="6" t="s">
        <v>331</v>
      </c>
      <c r="J20">
        <v>1</v>
      </c>
    </row>
    <row r="21" spans="1:10">
      <c r="A21" s="13">
        <v>40206</v>
      </c>
      <c r="B21" s="11" t="s">
        <v>15</v>
      </c>
      <c r="C21" s="11" t="s">
        <v>1824</v>
      </c>
      <c r="D21" s="6" t="s">
        <v>332</v>
      </c>
      <c r="E21" s="6" t="s">
        <v>16</v>
      </c>
      <c r="F21" s="6" t="s">
        <v>16</v>
      </c>
      <c r="G21" s="6" t="s">
        <v>332</v>
      </c>
      <c r="H21" s="6" t="s">
        <v>151</v>
      </c>
      <c r="I21" s="6" t="s">
        <v>333</v>
      </c>
      <c r="J21">
        <v>1</v>
      </c>
    </row>
    <row r="22" spans="1:10">
      <c r="A22" s="13">
        <v>40206</v>
      </c>
      <c r="B22" s="11" t="s">
        <v>24</v>
      </c>
      <c r="C22" s="11" t="s">
        <v>1886</v>
      </c>
      <c r="D22" s="6" t="s">
        <v>334</v>
      </c>
      <c r="E22" s="6" t="s">
        <v>16</v>
      </c>
      <c r="F22" s="6" t="s">
        <v>16</v>
      </c>
      <c r="G22" s="6" t="s">
        <v>334</v>
      </c>
      <c r="H22" s="6" t="s">
        <v>335</v>
      </c>
      <c r="I22" s="6" t="s">
        <v>336</v>
      </c>
      <c r="J22">
        <v>1</v>
      </c>
    </row>
    <row r="23" spans="1:10">
      <c r="A23" s="13">
        <v>40206</v>
      </c>
      <c r="B23" s="11" t="s">
        <v>337</v>
      </c>
      <c r="C23" s="11" t="s">
        <v>1890</v>
      </c>
      <c r="D23" s="6" t="s">
        <v>338</v>
      </c>
      <c r="E23" s="6" t="s">
        <v>16</v>
      </c>
      <c r="F23" s="6" t="s">
        <v>16</v>
      </c>
      <c r="G23" s="6" t="s">
        <v>338</v>
      </c>
      <c r="H23" s="6" t="s">
        <v>339</v>
      </c>
      <c r="I23" s="6" t="s">
        <v>340</v>
      </c>
      <c r="J23">
        <v>1</v>
      </c>
    </row>
    <row r="24" spans="1:10">
      <c r="A24" s="13">
        <v>40206</v>
      </c>
      <c r="B24" s="11" t="s">
        <v>341</v>
      </c>
      <c r="C24" s="11" t="s">
        <v>1825</v>
      </c>
      <c r="D24" s="6" t="s">
        <v>342</v>
      </c>
      <c r="E24" s="6" t="s">
        <v>16</v>
      </c>
      <c r="F24" s="6" t="s">
        <v>16</v>
      </c>
      <c r="G24" s="6" t="s">
        <v>342</v>
      </c>
      <c r="H24" s="6" t="s">
        <v>343</v>
      </c>
      <c r="I24" s="6" t="s">
        <v>344</v>
      </c>
      <c r="J24">
        <v>1</v>
      </c>
    </row>
    <row r="25" spans="1:10">
      <c r="A25" s="13">
        <v>40206</v>
      </c>
      <c r="B25" s="11" t="s">
        <v>20</v>
      </c>
      <c r="C25" s="11" t="s">
        <v>1865</v>
      </c>
      <c r="D25" s="6" t="s">
        <v>345</v>
      </c>
      <c r="E25" s="6" t="s">
        <v>16</v>
      </c>
      <c r="F25" s="6" t="s">
        <v>16</v>
      </c>
      <c r="G25" s="6" t="s">
        <v>345</v>
      </c>
      <c r="H25" s="6" t="s">
        <v>346</v>
      </c>
      <c r="I25" s="6" t="s">
        <v>347</v>
      </c>
      <c r="J25">
        <v>1</v>
      </c>
    </row>
    <row r="26" spans="1:10">
      <c r="A26" s="13">
        <v>40208</v>
      </c>
      <c r="B26" s="11" t="s">
        <v>255</v>
      </c>
      <c r="C26" s="11" t="s">
        <v>1876</v>
      </c>
      <c r="D26" s="6" t="s">
        <v>348</v>
      </c>
      <c r="E26" s="6" t="s">
        <v>16</v>
      </c>
      <c r="F26" s="6" t="s">
        <v>16</v>
      </c>
      <c r="G26" s="6" t="s">
        <v>348</v>
      </c>
      <c r="H26" s="6" t="s">
        <v>349</v>
      </c>
      <c r="I26" s="6" t="s">
        <v>350</v>
      </c>
      <c r="J26">
        <v>1</v>
      </c>
    </row>
    <row r="27" spans="1:10">
      <c r="A27" s="13">
        <v>40211</v>
      </c>
      <c r="B27" s="11" t="s">
        <v>45</v>
      </c>
      <c r="C27" s="11" t="s">
        <v>1799</v>
      </c>
      <c r="D27" s="6" t="s">
        <v>351</v>
      </c>
      <c r="E27" s="6" t="s">
        <v>16</v>
      </c>
      <c r="F27" s="6" t="s">
        <v>16</v>
      </c>
      <c r="G27" s="6" t="s">
        <v>351</v>
      </c>
      <c r="H27" s="6" t="s">
        <v>352</v>
      </c>
      <c r="I27" s="6" t="s">
        <v>353</v>
      </c>
      <c r="J27">
        <v>1</v>
      </c>
    </row>
    <row r="28" spans="1:10">
      <c r="A28" s="13">
        <v>40212</v>
      </c>
      <c r="B28" s="11" t="s">
        <v>321</v>
      </c>
      <c r="C28" s="11" t="s">
        <v>1912</v>
      </c>
      <c r="D28" s="6" t="s">
        <v>354</v>
      </c>
      <c r="E28" s="6" t="s">
        <v>16</v>
      </c>
      <c r="F28" s="6" t="s">
        <v>16</v>
      </c>
      <c r="G28" s="6" t="s">
        <v>354</v>
      </c>
      <c r="H28" s="6" t="s">
        <v>355</v>
      </c>
      <c r="I28" s="6" t="s">
        <v>356</v>
      </c>
      <c r="J28">
        <v>1</v>
      </c>
    </row>
    <row r="29" spans="1:10">
      <c r="A29" s="13">
        <v>40212</v>
      </c>
      <c r="B29" s="11" t="s">
        <v>357</v>
      </c>
      <c r="C29" s="11" t="s">
        <v>1815</v>
      </c>
      <c r="D29" s="6" t="s">
        <v>358</v>
      </c>
      <c r="E29" s="6" t="s">
        <v>16</v>
      </c>
      <c r="F29" s="6" t="s">
        <v>16</v>
      </c>
      <c r="G29" s="6" t="s">
        <v>358</v>
      </c>
      <c r="H29" s="6" t="s">
        <v>359</v>
      </c>
      <c r="I29" s="6" t="s">
        <v>360</v>
      </c>
      <c r="J29">
        <v>1</v>
      </c>
    </row>
    <row r="30" spans="1:10">
      <c r="A30" s="13">
        <v>40212</v>
      </c>
      <c r="B30" s="11" t="s">
        <v>357</v>
      </c>
      <c r="C30" s="11" t="s">
        <v>1815</v>
      </c>
      <c r="D30" s="6" t="s">
        <v>361</v>
      </c>
      <c r="E30" s="6" t="s">
        <v>16</v>
      </c>
      <c r="F30" s="6" t="s">
        <v>16</v>
      </c>
      <c r="G30" s="6" t="s">
        <v>361</v>
      </c>
      <c r="H30" s="6" t="s">
        <v>362</v>
      </c>
      <c r="I30" s="6" t="s">
        <v>363</v>
      </c>
      <c r="J30">
        <v>1</v>
      </c>
    </row>
    <row r="31" spans="1:10">
      <c r="A31" s="13">
        <v>40213</v>
      </c>
      <c r="B31" s="11" t="s">
        <v>269</v>
      </c>
      <c r="C31" s="11" t="s">
        <v>1913</v>
      </c>
      <c r="D31" s="6" t="s">
        <v>364</v>
      </c>
      <c r="E31" s="6" t="s">
        <v>16</v>
      </c>
      <c r="F31" s="6" t="s">
        <v>16</v>
      </c>
      <c r="G31" s="6" t="s">
        <v>364</v>
      </c>
      <c r="H31" s="6" t="s">
        <v>365</v>
      </c>
      <c r="I31" s="6" t="s">
        <v>366</v>
      </c>
      <c r="J31">
        <v>1</v>
      </c>
    </row>
    <row r="32" spans="1:10">
      <c r="A32" s="13">
        <v>40218</v>
      </c>
      <c r="B32" s="11" t="s">
        <v>367</v>
      </c>
      <c r="C32" s="11" t="s">
        <v>1809</v>
      </c>
      <c r="D32" s="6" t="s">
        <v>368</v>
      </c>
      <c r="E32" s="6" t="s">
        <v>16</v>
      </c>
      <c r="F32" s="6" t="s">
        <v>16</v>
      </c>
      <c r="G32" s="6" t="s">
        <v>368</v>
      </c>
      <c r="H32" s="6" t="s">
        <v>189</v>
      </c>
      <c r="I32" s="6" t="s">
        <v>369</v>
      </c>
      <c r="J32">
        <v>1</v>
      </c>
    </row>
    <row r="33" spans="1:10">
      <c r="A33" s="13">
        <v>40235</v>
      </c>
      <c r="B33" s="11" t="s">
        <v>20</v>
      </c>
      <c r="C33" s="11" t="s">
        <v>1865</v>
      </c>
      <c r="D33" s="6" t="s">
        <v>370</v>
      </c>
      <c r="E33" s="6" t="s">
        <v>16</v>
      </c>
      <c r="F33" s="6" t="s">
        <v>16</v>
      </c>
      <c r="G33" s="6" t="s">
        <v>370</v>
      </c>
      <c r="H33" s="6" t="s">
        <v>371</v>
      </c>
      <c r="I33" s="6" t="s">
        <v>372</v>
      </c>
      <c r="J33">
        <v>1</v>
      </c>
    </row>
    <row r="34" spans="1:10">
      <c r="A34" s="13">
        <v>40235</v>
      </c>
      <c r="B34" s="11" t="s">
        <v>51</v>
      </c>
      <c r="C34" s="11" t="s">
        <v>1814</v>
      </c>
      <c r="D34" s="6" t="s">
        <v>373</v>
      </c>
      <c r="E34" s="6" t="s">
        <v>16</v>
      </c>
      <c r="F34" s="6" t="s">
        <v>16</v>
      </c>
      <c r="G34" s="6" t="s">
        <v>373</v>
      </c>
      <c r="H34" s="6" t="s">
        <v>374</v>
      </c>
      <c r="I34" s="6" t="s">
        <v>375</v>
      </c>
      <c r="J34">
        <v>1</v>
      </c>
    </row>
    <row r="35" spans="1:10">
      <c r="A35" s="13">
        <v>40235</v>
      </c>
      <c r="B35" s="11" t="s">
        <v>27</v>
      </c>
      <c r="C35" s="11" t="s">
        <v>1808</v>
      </c>
      <c r="D35" s="6" t="s">
        <v>376</v>
      </c>
      <c r="E35" s="6" t="s">
        <v>16</v>
      </c>
      <c r="F35" s="6" t="s">
        <v>16</v>
      </c>
      <c r="G35" s="6" t="s">
        <v>376</v>
      </c>
      <c r="H35" s="6" t="s">
        <v>130</v>
      </c>
      <c r="I35" s="6" t="s">
        <v>377</v>
      </c>
      <c r="J35">
        <v>1</v>
      </c>
    </row>
    <row r="36" spans="1:10">
      <c r="A36" s="13">
        <v>40235</v>
      </c>
      <c r="B36" s="11" t="s">
        <v>24</v>
      </c>
      <c r="C36" s="11" t="s">
        <v>1886</v>
      </c>
      <c r="D36" s="6" t="s">
        <v>378</v>
      </c>
      <c r="E36" s="6" t="s">
        <v>16</v>
      </c>
      <c r="F36" s="6" t="s">
        <v>16</v>
      </c>
      <c r="G36" s="6" t="s">
        <v>378</v>
      </c>
      <c r="H36" s="6" t="s">
        <v>379</v>
      </c>
      <c r="I36" s="6" t="s">
        <v>380</v>
      </c>
      <c r="J36">
        <v>1</v>
      </c>
    </row>
    <row r="37" spans="1:10">
      <c r="A37" s="13">
        <v>40235</v>
      </c>
      <c r="B37" s="11" t="s">
        <v>45</v>
      </c>
      <c r="C37" s="11" t="s">
        <v>1799</v>
      </c>
      <c r="D37" s="6" t="s">
        <v>381</v>
      </c>
      <c r="E37" s="6" t="s">
        <v>16</v>
      </c>
      <c r="F37" s="6" t="s">
        <v>16</v>
      </c>
      <c r="G37" s="6" t="s">
        <v>381</v>
      </c>
      <c r="H37" s="6" t="s">
        <v>382</v>
      </c>
      <c r="I37" s="6" t="s">
        <v>383</v>
      </c>
      <c r="J37">
        <v>1</v>
      </c>
    </row>
    <row r="38" spans="1:10">
      <c r="A38" s="13">
        <v>40235</v>
      </c>
      <c r="B38" s="11" t="s">
        <v>384</v>
      </c>
      <c r="C38" s="11" t="s">
        <v>1810</v>
      </c>
      <c r="D38" s="6" t="s">
        <v>385</v>
      </c>
      <c r="E38" s="6" t="s">
        <v>16</v>
      </c>
      <c r="F38" s="6" t="s">
        <v>16</v>
      </c>
      <c r="G38" s="6" t="s">
        <v>385</v>
      </c>
      <c r="H38" s="6" t="s">
        <v>194</v>
      </c>
      <c r="I38" s="6" t="s">
        <v>386</v>
      </c>
      <c r="J38">
        <v>1</v>
      </c>
    </row>
    <row r="39" spans="1:10">
      <c r="A39" s="13">
        <v>40235</v>
      </c>
      <c r="B39" s="11" t="s">
        <v>387</v>
      </c>
      <c r="C39" s="11" t="s">
        <v>1813</v>
      </c>
      <c r="D39" s="6" t="s">
        <v>388</v>
      </c>
      <c r="E39" s="6" t="s">
        <v>16</v>
      </c>
      <c r="F39" s="6" t="s">
        <v>16</v>
      </c>
      <c r="G39" s="6" t="s">
        <v>388</v>
      </c>
      <c r="H39" s="6" t="s">
        <v>389</v>
      </c>
      <c r="I39" s="6" t="s">
        <v>390</v>
      </c>
      <c r="J39">
        <v>1</v>
      </c>
    </row>
    <row r="40" spans="1:10">
      <c r="A40" s="13">
        <v>40235</v>
      </c>
      <c r="B40" s="11" t="s">
        <v>310</v>
      </c>
      <c r="C40" s="11" t="s">
        <v>1818</v>
      </c>
      <c r="D40" s="6" t="s">
        <v>391</v>
      </c>
      <c r="E40" s="6" t="s">
        <v>16</v>
      </c>
      <c r="F40" s="6" t="s">
        <v>16</v>
      </c>
      <c r="G40" s="6" t="s">
        <v>391</v>
      </c>
      <c r="H40" s="6" t="s">
        <v>392</v>
      </c>
      <c r="I40" s="6" t="s">
        <v>393</v>
      </c>
      <c r="J40">
        <v>1</v>
      </c>
    </row>
    <row r="41" spans="1:10">
      <c r="A41" s="13">
        <v>40235</v>
      </c>
      <c r="B41" s="11" t="s">
        <v>387</v>
      </c>
      <c r="C41" s="11" t="s">
        <v>1813</v>
      </c>
      <c r="D41" s="6" t="s">
        <v>394</v>
      </c>
      <c r="E41" s="6" t="s">
        <v>16</v>
      </c>
      <c r="F41" s="6" t="s">
        <v>16</v>
      </c>
      <c r="G41" s="6" t="s">
        <v>394</v>
      </c>
      <c r="H41" s="6" t="s">
        <v>395</v>
      </c>
      <c r="I41" s="6" t="s">
        <v>396</v>
      </c>
      <c r="J41">
        <v>1</v>
      </c>
    </row>
    <row r="42" spans="1:10">
      <c r="A42" s="13">
        <v>40235</v>
      </c>
      <c r="B42" s="11" t="s">
        <v>35</v>
      </c>
      <c r="C42" s="11" t="s">
        <v>1835</v>
      </c>
      <c r="D42" s="6" t="s">
        <v>397</v>
      </c>
      <c r="E42" s="6" t="s">
        <v>16</v>
      </c>
      <c r="F42" s="6" t="s">
        <v>16</v>
      </c>
      <c r="G42" s="6" t="s">
        <v>397</v>
      </c>
      <c r="H42" s="6" t="s">
        <v>398</v>
      </c>
      <c r="I42" s="6" t="s">
        <v>399</v>
      </c>
      <c r="J42">
        <v>1</v>
      </c>
    </row>
    <row r="43" spans="1:10">
      <c r="A43" s="13">
        <v>40235</v>
      </c>
      <c r="B43" s="11" t="s">
        <v>298</v>
      </c>
      <c r="C43" s="11" t="s">
        <v>1884</v>
      </c>
      <c r="D43" s="6" t="s">
        <v>400</v>
      </c>
      <c r="E43" s="6" t="s">
        <v>16</v>
      </c>
      <c r="F43" s="6" t="s">
        <v>16</v>
      </c>
      <c r="G43" s="6" t="s">
        <v>400</v>
      </c>
      <c r="H43" s="6" t="s">
        <v>401</v>
      </c>
      <c r="I43" s="6" t="s">
        <v>402</v>
      </c>
      <c r="J43">
        <v>1</v>
      </c>
    </row>
    <row r="44" spans="1:10">
      <c r="A44" s="13">
        <v>40235</v>
      </c>
      <c r="B44" s="11" t="s">
        <v>403</v>
      </c>
      <c r="C44" s="11" t="s">
        <v>1842</v>
      </c>
      <c r="D44" s="6" t="s">
        <v>404</v>
      </c>
      <c r="E44" s="6" t="s">
        <v>16</v>
      </c>
      <c r="F44" s="6" t="s">
        <v>16</v>
      </c>
      <c r="G44" s="6" t="s">
        <v>404</v>
      </c>
      <c r="H44" s="6" t="s">
        <v>405</v>
      </c>
      <c r="I44" s="6" t="s">
        <v>406</v>
      </c>
      <c r="J44">
        <v>1</v>
      </c>
    </row>
    <row r="45" spans="1:10">
      <c r="A45" s="13">
        <v>40235</v>
      </c>
      <c r="B45" s="11" t="s">
        <v>317</v>
      </c>
      <c r="C45" s="11" t="s">
        <v>1820</v>
      </c>
      <c r="D45" s="6" t="s">
        <v>407</v>
      </c>
      <c r="E45" s="6" t="s">
        <v>16</v>
      </c>
      <c r="F45" s="6" t="s">
        <v>16</v>
      </c>
      <c r="G45" s="6" t="s">
        <v>407</v>
      </c>
      <c r="H45" s="6" t="s">
        <v>408</v>
      </c>
      <c r="I45" s="6" t="s">
        <v>409</v>
      </c>
      <c r="J45">
        <v>1</v>
      </c>
    </row>
    <row r="46" spans="1:10">
      <c r="A46" s="13">
        <v>40235</v>
      </c>
      <c r="B46" s="11" t="s">
        <v>410</v>
      </c>
      <c r="C46" s="11" t="s">
        <v>1827</v>
      </c>
      <c r="D46" s="6" t="s">
        <v>411</v>
      </c>
      <c r="E46" s="6" t="s">
        <v>16</v>
      </c>
      <c r="F46" s="6" t="s">
        <v>16</v>
      </c>
      <c r="G46" s="6" t="s">
        <v>411</v>
      </c>
      <c r="H46" s="6" t="s">
        <v>412</v>
      </c>
      <c r="I46" s="6" t="s">
        <v>413</v>
      </c>
      <c r="J46">
        <v>1</v>
      </c>
    </row>
    <row r="47" spans="1:10">
      <c r="A47" s="13">
        <v>40235</v>
      </c>
      <c r="B47" s="11" t="s">
        <v>414</v>
      </c>
      <c r="C47" s="11" t="s">
        <v>1910</v>
      </c>
      <c r="D47" s="6" t="s">
        <v>415</v>
      </c>
      <c r="E47" s="6" t="s">
        <v>16</v>
      </c>
      <c r="F47" s="6" t="s">
        <v>16</v>
      </c>
      <c r="G47" s="6" t="s">
        <v>415</v>
      </c>
      <c r="H47" s="6" t="s">
        <v>416</v>
      </c>
      <c r="I47" s="6" t="s">
        <v>417</v>
      </c>
      <c r="J47">
        <v>1</v>
      </c>
    </row>
    <row r="48" spans="1:10">
      <c r="A48" s="13">
        <v>40235</v>
      </c>
      <c r="B48" s="11" t="s">
        <v>231</v>
      </c>
      <c r="C48" s="11" t="s">
        <v>1829</v>
      </c>
      <c r="D48" s="6" t="s">
        <v>418</v>
      </c>
      <c r="E48" s="6" t="s">
        <v>16</v>
      </c>
      <c r="F48" s="6" t="s">
        <v>16</v>
      </c>
      <c r="G48" s="6" t="s">
        <v>418</v>
      </c>
      <c r="H48" s="6" t="s">
        <v>419</v>
      </c>
      <c r="I48" s="6" t="s">
        <v>420</v>
      </c>
      <c r="J48">
        <v>1</v>
      </c>
    </row>
    <row r="49" spans="1:10">
      <c r="A49" s="13">
        <v>40235</v>
      </c>
      <c r="B49" s="11" t="s">
        <v>158</v>
      </c>
      <c r="C49" s="11" t="s">
        <v>1811</v>
      </c>
      <c r="D49" s="6" t="s">
        <v>421</v>
      </c>
      <c r="E49" s="6" t="s">
        <v>16</v>
      </c>
      <c r="F49" s="6" t="s">
        <v>16</v>
      </c>
      <c r="G49" s="6" t="s">
        <v>421</v>
      </c>
      <c r="H49" s="6" t="s">
        <v>422</v>
      </c>
      <c r="I49" s="6" t="s">
        <v>423</v>
      </c>
      <c r="J49">
        <v>1</v>
      </c>
    </row>
    <row r="50" spans="1:10">
      <c r="A50" s="13">
        <v>40235</v>
      </c>
      <c r="B50" s="11" t="s">
        <v>328</v>
      </c>
      <c r="C50" s="11" t="s">
        <v>1872</v>
      </c>
      <c r="D50" s="6" t="s">
        <v>424</v>
      </c>
      <c r="E50" s="6" t="s">
        <v>16</v>
      </c>
      <c r="F50" s="6" t="s">
        <v>16</v>
      </c>
      <c r="G50" s="6" t="s">
        <v>424</v>
      </c>
      <c r="H50" s="6" t="s">
        <v>425</v>
      </c>
      <c r="I50" s="6" t="s">
        <v>426</v>
      </c>
      <c r="J50">
        <v>1</v>
      </c>
    </row>
    <row r="51" spans="1:10">
      <c r="A51" s="13">
        <v>40235</v>
      </c>
      <c r="B51" s="11" t="s">
        <v>29</v>
      </c>
      <c r="C51" s="11" t="s">
        <v>1838</v>
      </c>
      <c r="D51" s="6" t="s">
        <v>427</v>
      </c>
      <c r="E51" s="6" t="s">
        <v>16</v>
      </c>
      <c r="F51" s="6" t="s">
        <v>16</v>
      </c>
      <c r="G51" s="6" t="s">
        <v>427</v>
      </c>
      <c r="H51" s="6" t="s">
        <v>428</v>
      </c>
      <c r="I51" s="6" t="s">
        <v>429</v>
      </c>
      <c r="J51">
        <v>1</v>
      </c>
    </row>
    <row r="52" spans="1:10">
      <c r="A52" s="13">
        <v>40236</v>
      </c>
      <c r="B52" s="11" t="s">
        <v>255</v>
      </c>
      <c r="C52" s="11" t="s">
        <v>1876</v>
      </c>
      <c r="D52" s="6" t="s">
        <v>430</v>
      </c>
      <c r="E52" s="6" t="s">
        <v>16</v>
      </c>
      <c r="F52" s="6" t="s">
        <v>16</v>
      </c>
      <c r="G52" s="6" t="s">
        <v>430</v>
      </c>
      <c r="H52" s="6" t="s">
        <v>431</v>
      </c>
      <c r="I52" s="6" t="s">
        <v>432</v>
      </c>
      <c r="J52">
        <v>1</v>
      </c>
    </row>
    <row r="53" spans="1:10">
      <c r="A53" s="13">
        <v>40240</v>
      </c>
      <c r="B53" s="11" t="s">
        <v>367</v>
      </c>
      <c r="C53" s="11" t="s">
        <v>1809</v>
      </c>
      <c r="D53" s="6" t="s">
        <v>433</v>
      </c>
      <c r="E53" s="6" t="s">
        <v>16</v>
      </c>
      <c r="F53" s="6" t="s">
        <v>16</v>
      </c>
      <c r="G53" s="6" t="s">
        <v>433</v>
      </c>
      <c r="H53" s="6" t="s">
        <v>156</v>
      </c>
      <c r="I53" s="6" t="s">
        <v>434</v>
      </c>
      <c r="J53">
        <v>1</v>
      </c>
    </row>
    <row r="54" spans="1:10">
      <c r="A54" s="13">
        <v>40240</v>
      </c>
      <c r="B54" s="11" t="s">
        <v>357</v>
      </c>
      <c r="C54" s="11" t="s">
        <v>1815</v>
      </c>
      <c r="D54" s="6" t="s">
        <v>435</v>
      </c>
      <c r="E54" s="6" t="s">
        <v>16</v>
      </c>
      <c r="F54" s="6" t="s">
        <v>16</v>
      </c>
      <c r="G54" s="6" t="s">
        <v>435</v>
      </c>
      <c r="H54" s="6" t="s">
        <v>436</v>
      </c>
      <c r="I54" s="6" t="s">
        <v>437</v>
      </c>
      <c r="J54">
        <v>1</v>
      </c>
    </row>
    <row r="55" spans="1:10">
      <c r="A55" s="13">
        <v>40240</v>
      </c>
      <c r="B55" s="11" t="s">
        <v>357</v>
      </c>
      <c r="C55" s="11" t="s">
        <v>1815</v>
      </c>
      <c r="D55" s="6" t="s">
        <v>438</v>
      </c>
      <c r="E55" s="6" t="s">
        <v>16</v>
      </c>
      <c r="F55" s="6" t="s">
        <v>16</v>
      </c>
      <c r="G55" s="6" t="s">
        <v>438</v>
      </c>
      <c r="H55" s="6" t="s">
        <v>16</v>
      </c>
      <c r="I55" s="6" t="s">
        <v>438</v>
      </c>
      <c r="J55">
        <v>1</v>
      </c>
    </row>
    <row r="56" spans="1:10">
      <c r="A56" s="13">
        <v>40240</v>
      </c>
      <c r="B56" s="11" t="s">
        <v>51</v>
      </c>
      <c r="C56" s="11" t="s">
        <v>1814</v>
      </c>
      <c r="D56" s="6" t="s">
        <v>439</v>
      </c>
      <c r="E56" s="6" t="s">
        <v>16</v>
      </c>
      <c r="F56" s="6" t="s">
        <v>16</v>
      </c>
      <c r="G56" s="6" t="s">
        <v>439</v>
      </c>
      <c r="H56" s="6" t="s">
        <v>440</v>
      </c>
      <c r="I56" s="6" t="s">
        <v>441</v>
      </c>
      <c r="J56">
        <v>1</v>
      </c>
    </row>
    <row r="57" spans="1:10">
      <c r="A57" s="13">
        <v>40240</v>
      </c>
      <c r="B57" s="11" t="s">
        <v>51</v>
      </c>
      <c r="C57" s="11" t="s">
        <v>1814</v>
      </c>
      <c r="D57" s="6" t="s">
        <v>442</v>
      </c>
      <c r="E57" s="6" t="s">
        <v>16</v>
      </c>
      <c r="F57" s="6" t="s">
        <v>16</v>
      </c>
      <c r="G57" s="6" t="s">
        <v>442</v>
      </c>
      <c r="H57" s="6" t="s">
        <v>443</v>
      </c>
      <c r="I57" s="6" t="s">
        <v>444</v>
      </c>
      <c r="J57">
        <v>1</v>
      </c>
    </row>
    <row r="58" spans="1:10">
      <c r="A58" s="13">
        <v>40242</v>
      </c>
      <c r="B58" s="11" t="s">
        <v>445</v>
      </c>
      <c r="C58" s="11" t="s">
        <v>1821</v>
      </c>
      <c r="D58" s="6" t="s">
        <v>446</v>
      </c>
      <c r="E58" s="6" t="s">
        <v>16</v>
      </c>
      <c r="F58" s="6" t="s">
        <v>16</v>
      </c>
      <c r="G58" s="6" t="s">
        <v>446</v>
      </c>
      <c r="H58" s="6" t="s">
        <v>447</v>
      </c>
      <c r="I58" s="6" t="s">
        <v>448</v>
      </c>
      <c r="J58">
        <v>1</v>
      </c>
    </row>
    <row r="59" spans="1:10">
      <c r="A59" s="13">
        <v>40243</v>
      </c>
      <c r="B59" s="11" t="s">
        <v>24</v>
      </c>
      <c r="C59" s="11" t="s">
        <v>1886</v>
      </c>
      <c r="D59" s="6" t="s">
        <v>449</v>
      </c>
      <c r="E59" s="6" t="s">
        <v>16</v>
      </c>
      <c r="F59" s="6" t="s">
        <v>16</v>
      </c>
      <c r="G59" s="6" t="s">
        <v>449</v>
      </c>
      <c r="H59" s="6" t="s">
        <v>128</v>
      </c>
      <c r="I59" s="6" t="s">
        <v>450</v>
      </c>
      <c r="J59">
        <v>1</v>
      </c>
    </row>
    <row r="60" spans="1:10">
      <c r="A60" s="13">
        <v>40243</v>
      </c>
      <c r="B60" s="11" t="s">
        <v>77</v>
      </c>
      <c r="C60" s="11" t="s">
        <v>1895</v>
      </c>
      <c r="D60" s="6" t="s">
        <v>451</v>
      </c>
      <c r="E60" s="6" t="s">
        <v>16</v>
      </c>
      <c r="F60" s="6" t="s">
        <v>16</v>
      </c>
      <c r="G60" s="6" t="s">
        <v>451</v>
      </c>
      <c r="H60" s="6" t="s">
        <v>452</v>
      </c>
      <c r="I60" s="6" t="s">
        <v>453</v>
      </c>
      <c r="J60">
        <v>1</v>
      </c>
    </row>
    <row r="61" spans="1:10">
      <c r="A61" s="13">
        <v>40246</v>
      </c>
      <c r="B61" s="11" t="s">
        <v>39</v>
      </c>
      <c r="C61" s="11" t="s">
        <v>1882</v>
      </c>
      <c r="D61" s="6" t="s">
        <v>454</v>
      </c>
      <c r="E61" s="6" t="s">
        <v>16</v>
      </c>
      <c r="F61" s="6" t="s">
        <v>16</v>
      </c>
      <c r="G61" s="6" t="s">
        <v>454</v>
      </c>
      <c r="H61" s="6" t="s">
        <v>209</v>
      </c>
      <c r="I61" s="6" t="s">
        <v>455</v>
      </c>
      <c r="J61">
        <v>1</v>
      </c>
    </row>
    <row r="62" spans="1:10">
      <c r="A62" s="13">
        <v>40255</v>
      </c>
      <c r="B62" s="11" t="s">
        <v>231</v>
      </c>
      <c r="C62" s="11" t="s">
        <v>1829</v>
      </c>
      <c r="D62" s="6" t="s">
        <v>457</v>
      </c>
      <c r="E62" s="6" t="s">
        <v>16</v>
      </c>
      <c r="F62" s="6" t="s">
        <v>16</v>
      </c>
      <c r="G62" s="6" t="s">
        <v>457</v>
      </c>
      <c r="H62" s="6" t="s">
        <v>458</v>
      </c>
      <c r="I62" s="6" t="s">
        <v>459</v>
      </c>
      <c r="J62">
        <v>1</v>
      </c>
    </row>
    <row r="63" spans="1:10">
      <c r="A63" s="13">
        <v>40255</v>
      </c>
      <c r="B63" s="11" t="s">
        <v>460</v>
      </c>
      <c r="C63" s="11" t="s">
        <v>1831</v>
      </c>
      <c r="D63" s="6" t="s">
        <v>461</v>
      </c>
      <c r="E63" s="6" t="s">
        <v>16</v>
      </c>
      <c r="F63" s="6" t="s">
        <v>16</v>
      </c>
      <c r="G63" s="6" t="s">
        <v>461</v>
      </c>
      <c r="H63" s="6" t="s">
        <v>16</v>
      </c>
      <c r="I63" s="6" t="s">
        <v>461</v>
      </c>
      <c r="J63">
        <v>1</v>
      </c>
    </row>
    <row r="64" spans="1:10">
      <c r="A64" s="13">
        <v>40255</v>
      </c>
      <c r="B64" s="11" t="s">
        <v>462</v>
      </c>
      <c r="C64" s="11" t="s">
        <v>1832</v>
      </c>
      <c r="D64" s="6" t="s">
        <v>463</v>
      </c>
      <c r="E64" s="6" t="s">
        <v>16</v>
      </c>
      <c r="F64" s="6" t="s">
        <v>16</v>
      </c>
      <c r="G64" s="6" t="s">
        <v>463</v>
      </c>
      <c r="H64" s="6" t="s">
        <v>464</v>
      </c>
      <c r="I64" s="6" t="s">
        <v>465</v>
      </c>
      <c r="J64">
        <v>1</v>
      </c>
    </row>
    <row r="65" spans="1:10">
      <c r="A65" s="13">
        <v>40256</v>
      </c>
      <c r="B65" s="11" t="s">
        <v>59</v>
      </c>
      <c r="C65" s="11" t="s">
        <v>1800</v>
      </c>
      <c r="D65" s="6" t="s">
        <v>454</v>
      </c>
      <c r="E65" s="6" t="s">
        <v>16</v>
      </c>
      <c r="F65" s="6" t="s">
        <v>16</v>
      </c>
      <c r="G65" s="6" t="s">
        <v>454</v>
      </c>
      <c r="H65" s="6" t="s">
        <v>209</v>
      </c>
      <c r="I65" s="6" t="s">
        <v>455</v>
      </c>
      <c r="J65">
        <v>1</v>
      </c>
    </row>
    <row r="66" spans="1:10">
      <c r="A66" s="13">
        <v>40263</v>
      </c>
      <c r="B66" s="11" t="s">
        <v>155</v>
      </c>
      <c r="C66" s="11" t="s">
        <v>1833</v>
      </c>
      <c r="D66" s="6" t="s">
        <v>466</v>
      </c>
      <c r="E66" s="6" t="s">
        <v>16</v>
      </c>
      <c r="F66" s="6" t="s">
        <v>16</v>
      </c>
      <c r="G66" s="6" t="s">
        <v>466</v>
      </c>
      <c r="H66" s="6" t="s">
        <v>467</v>
      </c>
      <c r="I66" s="6" t="s">
        <v>468</v>
      </c>
      <c r="J66">
        <v>1</v>
      </c>
    </row>
    <row r="67" spans="1:10">
      <c r="A67" s="13">
        <v>40268</v>
      </c>
      <c r="B67" s="11" t="s">
        <v>35</v>
      </c>
      <c r="C67" s="11" t="s">
        <v>1835</v>
      </c>
      <c r="D67" s="6" t="s">
        <v>469</v>
      </c>
      <c r="E67" s="6" t="s">
        <v>16</v>
      </c>
      <c r="F67" s="6" t="s">
        <v>16</v>
      </c>
      <c r="G67" s="6" t="s">
        <v>469</v>
      </c>
      <c r="H67" s="6" t="s">
        <v>470</v>
      </c>
      <c r="I67" s="6" t="s">
        <v>471</v>
      </c>
      <c r="J67">
        <v>1</v>
      </c>
    </row>
    <row r="68" spans="1:10">
      <c r="A68" s="13">
        <v>40264</v>
      </c>
      <c r="B68" s="11" t="s">
        <v>29</v>
      </c>
      <c r="C68" s="11" t="s">
        <v>1838</v>
      </c>
      <c r="D68" s="6" t="s">
        <v>472</v>
      </c>
      <c r="E68" s="6" t="s">
        <v>16</v>
      </c>
      <c r="F68" s="6" t="s">
        <v>16</v>
      </c>
      <c r="G68" s="6" t="s">
        <v>472</v>
      </c>
      <c r="H68" s="6" t="s">
        <v>473</v>
      </c>
      <c r="I68" s="6" t="s">
        <v>474</v>
      </c>
      <c r="J68">
        <v>1</v>
      </c>
    </row>
    <row r="69" spans="1:10">
      <c r="A69" s="13">
        <v>40264</v>
      </c>
      <c r="B69" s="11" t="s">
        <v>475</v>
      </c>
      <c r="C69" s="11" t="s">
        <v>1837</v>
      </c>
      <c r="D69" s="6" t="s">
        <v>476</v>
      </c>
      <c r="E69" s="6" t="s">
        <v>16</v>
      </c>
      <c r="F69" s="6" t="s">
        <v>16</v>
      </c>
      <c r="G69" s="6" t="s">
        <v>476</v>
      </c>
      <c r="H69" s="6" t="s">
        <v>477</v>
      </c>
      <c r="I69" s="6" t="s">
        <v>478</v>
      </c>
      <c r="J69">
        <v>1</v>
      </c>
    </row>
    <row r="70" spans="1:10">
      <c r="A70" s="13">
        <v>40264</v>
      </c>
      <c r="B70" s="11" t="s">
        <v>31</v>
      </c>
      <c r="C70" s="11" t="s">
        <v>1819</v>
      </c>
      <c r="D70" s="6" t="s">
        <v>479</v>
      </c>
      <c r="E70" s="6" t="s">
        <v>16</v>
      </c>
      <c r="F70" s="6" t="s">
        <v>16</v>
      </c>
      <c r="G70" s="6" t="s">
        <v>479</v>
      </c>
      <c r="H70" s="6" t="s">
        <v>480</v>
      </c>
      <c r="I70" s="6" t="s">
        <v>481</v>
      </c>
      <c r="J70">
        <v>1</v>
      </c>
    </row>
    <row r="71" spans="1:10">
      <c r="A71" s="13">
        <v>40264</v>
      </c>
      <c r="B71" s="11" t="s">
        <v>15</v>
      </c>
      <c r="C71" s="11" t="s">
        <v>1824</v>
      </c>
      <c r="D71" s="6" t="s">
        <v>482</v>
      </c>
      <c r="E71" s="6" t="s">
        <v>16</v>
      </c>
      <c r="F71" s="6" t="s">
        <v>16</v>
      </c>
      <c r="G71" s="6" t="s">
        <v>482</v>
      </c>
      <c r="H71" s="6" t="s">
        <v>483</v>
      </c>
      <c r="I71" s="6" t="s">
        <v>484</v>
      </c>
      <c r="J71">
        <v>1</v>
      </c>
    </row>
    <row r="72" spans="1:10">
      <c r="A72" s="13">
        <v>40264</v>
      </c>
      <c r="B72" s="11" t="s">
        <v>485</v>
      </c>
      <c r="C72" s="11" t="s">
        <v>1897</v>
      </c>
      <c r="D72" s="6" t="s">
        <v>486</v>
      </c>
      <c r="E72" s="6" t="s">
        <v>16</v>
      </c>
      <c r="F72" s="6" t="s">
        <v>16</v>
      </c>
      <c r="G72" s="6" t="s">
        <v>486</v>
      </c>
      <c r="H72" s="6" t="s">
        <v>487</v>
      </c>
      <c r="I72" s="6" t="s">
        <v>488</v>
      </c>
      <c r="J72">
        <v>1</v>
      </c>
    </row>
    <row r="73" spans="1:10">
      <c r="A73" s="13">
        <v>40267</v>
      </c>
      <c r="B73" s="11" t="s">
        <v>27</v>
      </c>
      <c r="C73" s="11" t="s">
        <v>1808</v>
      </c>
      <c r="D73" s="6" t="s">
        <v>454</v>
      </c>
      <c r="E73" s="6" t="s">
        <v>16</v>
      </c>
      <c r="F73" s="6" t="s">
        <v>16</v>
      </c>
      <c r="G73" s="6" t="s">
        <v>454</v>
      </c>
      <c r="H73" s="6" t="s">
        <v>209</v>
      </c>
      <c r="I73" s="6" t="s">
        <v>455</v>
      </c>
      <c r="J73">
        <v>1</v>
      </c>
    </row>
    <row r="74" spans="1:10">
      <c r="A74" s="13">
        <v>40267</v>
      </c>
      <c r="B74" s="11" t="s">
        <v>158</v>
      </c>
      <c r="C74" s="11" t="s">
        <v>1811</v>
      </c>
      <c r="D74" s="6" t="s">
        <v>490</v>
      </c>
      <c r="E74" s="6" t="s">
        <v>16</v>
      </c>
      <c r="F74" s="6" t="s">
        <v>16</v>
      </c>
      <c r="G74" s="6" t="s">
        <v>490</v>
      </c>
      <c r="H74" s="6" t="s">
        <v>491</v>
      </c>
      <c r="I74" s="6" t="s">
        <v>492</v>
      </c>
      <c r="J74">
        <v>1</v>
      </c>
    </row>
    <row r="75" spans="1:10">
      <c r="A75" s="13">
        <v>40267</v>
      </c>
      <c r="B75" s="11" t="s">
        <v>328</v>
      </c>
      <c r="C75" s="11" t="s">
        <v>1872</v>
      </c>
      <c r="D75" s="6" t="s">
        <v>493</v>
      </c>
      <c r="E75" s="6" t="s">
        <v>16</v>
      </c>
      <c r="F75" s="6" t="s">
        <v>16</v>
      </c>
      <c r="G75" s="6" t="s">
        <v>493</v>
      </c>
      <c r="H75" s="6" t="s">
        <v>494</v>
      </c>
      <c r="I75" s="6" t="s">
        <v>495</v>
      </c>
      <c r="J75">
        <v>1</v>
      </c>
    </row>
    <row r="76" spans="1:10">
      <c r="A76" s="13">
        <v>40267</v>
      </c>
      <c r="B76" s="11" t="s">
        <v>153</v>
      </c>
      <c r="C76" s="11" t="s">
        <v>1798</v>
      </c>
      <c r="D76" s="6" t="s">
        <v>496</v>
      </c>
      <c r="E76" s="6" t="s">
        <v>16</v>
      </c>
      <c r="F76" s="6" t="s">
        <v>16</v>
      </c>
      <c r="G76" s="6" t="s">
        <v>496</v>
      </c>
      <c r="H76" s="6" t="s">
        <v>497</v>
      </c>
      <c r="I76" s="6" t="s">
        <v>498</v>
      </c>
      <c r="J76">
        <v>1</v>
      </c>
    </row>
    <row r="77" spans="1:10">
      <c r="A77" s="13">
        <v>40267</v>
      </c>
      <c r="B77" s="11" t="s">
        <v>155</v>
      </c>
      <c r="C77" s="11" t="s">
        <v>1833</v>
      </c>
      <c r="D77" s="6" t="s">
        <v>499</v>
      </c>
      <c r="E77" s="6" t="s">
        <v>16</v>
      </c>
      <c r="F77" s="6" t="s">
        <v>16</v>
      </c>
      <c r="G77" s="6" t="s">
        <v>499</v>
      </c>
      <c r="H77" s="6" t="s">
        <v>500</v>
      </c>
      <c r="I77" s="6" t="s">
        <v>501</v>
      </c>
      <c r="J77">
        <v>1</v>
      </c>
    </row>
    <row r="78" spans="1:10">
      <c r="A78" s="13">
        <v>40267</v>
      </c>
      <c r="B78" s="11" t="s">
        <v>503</v>
      </c>
      <c r="C78" s="11" t="s">
        <v>1830</v>
      </c>
      <c r="D78" s="6" t="s">
        <v>504</v>
      </c>
      <c r="E78" s="6" t="s">
        <v>16</v>
      </c>
      <c r="F78" s="6" t="s">
        <v>16</v>
      </c>
      <c r="G78" s="6" t="s">
        <v>504</v>
      </c>
      <c r="H78" s="6" t="s">
        <v>505</v>
      </c>
      <c r="I78" s="6" t="s">
        <v>506</v>
      </c>
      <c r="J78">
        <v>1</v>
      </c>
    </row>
    <row r="79" spans="1:10">
      <c r="A79" s="13">
        <v>40267</v>
      </c>
      <c r="B79" s="11" t="s">
        <v>24</v>
      </c>
      <c r="C79" s="11" t="s">
        <v>1886</v>
      </c>
      <c r="D79" s="6" t="s">
        <v>507</v>
      </c>
      <c r="E79" s="6" t="s">
        <v>16</v>
      </c>
      <c r="F79" s="6" t="s">
        <v>16</v>
      </c>
      <c r="G79" s="6" t="s">
        <v>507</v>
      </c>
      <c r="H79" s="6" t="s">
        <v>508</v>
      </c>
      <c r="I79" s="6" t="s">
        <v>509</v>
      </c>
      <c r="J79">
        <v>1</v>
      </c>
    </row>
    <row r="80" spans="1:10">
      <c r="A80" s="13">
        <v>40267</v>
      </c>
      <c r="B80" s="11" t="s">
        <v>403</v>
      </c>
      <c r="C80" s="11" t="s">
        <v>1842</v>
      </c>
      <c r="D80" s="6" t="s">
        <v>510</v>
      </c>
      <c r="E80" s="6" t="s">
        <v>16</v>
      </c>
      <c r="F80" s="6" t="s">
        <v>16</v>
      </c>
      <c r="G80" s="6" t="s">
        <v>510</v>
      </c>
      <c r="H80" s="6" t="s">
        <v>511</v>
      </c>
      <c r="I80" s="6" t="s">
        <v>512</v>
      </c>
      <c r="J80">
        <v>1</v>
      </c>
    </row>
    <row r="81" spans="1:10">
      <c r="A81" s="13">
        <v>40267</v>
      </c>
      <c r="B81" s="11" t="s">
        <v>410</v>
      </c>
      <c r="C81" s="11" t="s">
        <v>1827</v>
      </c>
      <c r="D81" s="6" t="s">
        <v>513</v>
      </c>
      <c r="E81" s="6" t="s">
        <v>16</v>
      </c>
      <c r="F81" s="6" t="s">
        <v>16</v>
      </c>
      <c r="G81" s="6" t="s">
        <v>513</v>
      </c>
      <c r="H81" s="6" t="s">
        <v>514</v>
      </c>
      <c r="I81" s="6" t="s">
        <v>515</v>
      </c>
      <c r="J81">
        <v>1</v>
      </c>
    </row>
    <row r="82" spans="1:10">
      <c r="A82" s="13">
        <v>40267</v>
      </c>
      <c r="B82" s="11" t="s">
        <v>317</v>
      </c>
      <c r="C82" s="11" t="s">
        <v>1820</v>
      </c>
      <c r="D82" s="6" t="s">
        <v>516</v>
      </c>
      <c r="E82" s="6" t="s">
        <v>16</v>
      </c>
      <c r="F82" s="6" t="s">
        <v>16</v>
      </c>
      <c r="G82" s="6" t="s">
        <v>516</v>
      </c>
      <c r="H82" s="6" t="s">
        <v>517</v>
      </c>
      <c r="I82" s="6" t="s">
        <v>518</v>
      </c>
      <c r="J82">
        <v>1</v>
      </c>
    </row>
    <row r="83" spans="1:10">
      <c r="A83" s="13">
        <v>40267</v>
      </c>
      <c r="B83" s="11" t="s">
        <v>69</v>
      </c>
      <c r="C83" s="11" t="s">
        <v>1846</v>
      </c>
      <c r="D83" s="6" t="s">
        <v>519</v>
      </c>
      <c r="E83" s="6" t="s">
        <v>16</v>
      </c>
      <c r="F83" s="6" t="s">
        <v>16</v>
      </c>
      <c r="G83" s="6" t="s">
        <v>519</v>
      </c>
      <c r="H83" s="6" t="s">
        <v>520</v>
      </c>
      <c r="I83" s="6" t="s">
        <v>521</v>
      </c>
      <c r="J83">
        <v>1</v>
      </c>
    </row>
    <row r="84" spans="1:10">
      <c r="A84" s="13">
        <v>40267</v>
      </c>
      <c r="B84" s="11" t="s">
        <v>207</v>
      </c>
      <c r="C84" s="11" t="s">
        <v>1847</v>
      </c>
      <c r="D84" s="6" t="s">
        <v>522</v>
      </c>
      <c r="E84" s="6" t="s">
        <v>16</v>
      </c>
      <c r="F84" s="6" t="s">
        <v>16</v>
      </c>
      <c r="G84" s="6" t="s">
        <v>522</v>
      </c>
      <c r="H84" s="6" t="s">
        <v>523</v>
      </c>
      <c r="I84" s="6" t="s">
        <v>524</v>
      </c>
      <c r="J84">
        <v>1</v>
      </c>
    </row>
    <row r="85" spans="1:10">
      <c r="A85" s="13">
        <v>40267</v>
      </c>
      <c r="B85" s="11" t="s">
        <v>20</v>
      </c>
      <c r="C85" s="11" t="s">
        <v>1865</v>
      </c>
      <c r="D85" s="6" t="s">
        <v>525</v>
      </c>
      <c r="E85" s="6" t="s">
        <v>16</v>
      </c>
      <c r="F85" s="6" t="s">
        <v>16</v>
      </c>
      <c r="G85" s="6" t="s">
        <v>525</v>
      </c>
      <c r="H85" s="6" t="s">
        <v>526</v>
      </c>
      <c r="I85" s="6" t="s">
        <v>527</v>
      </c>
      <c r="J85">
        <v>1</v>
      </c>
    </row>
    <row r="86" spans="1:10">
      <c r="A86" s="13">
        <v>40267</v>
      </c>
      <c r="B86" s="11" t="s">
        <v>93</v>
      </c>
      <c r="C86" s="11" t="s">
        <v>1801</v>
      </c>
      <c r="D86" s="6" t="s">
        <v>528</v>
      </c>
      <c r="E86" s="6" t="s">
        <v>16</v>
      </c>
      <c r="F86" s="6" t="s">
        <v>16</v>
      </c>
      <c r="G86" s="6" t="s">
        <v>528</v>
      </c>
      <c r="H86" s="6" t="s">
        <v>529</v>
      </c>
      <c r="I86" s="6" t="s">
        <v>530</v>
      </c>
      <c r="J86">
        <v>1</v>
      </c>
    </row>
    <row r="87" spans="1:10">
      <c r="A87" s="13">
        <v>40267</v>
      </c>
      <c r="B87" s="11" t="s">
        <v>231</v>
      </c>
      <c r="C87" s="11" t="s">
        <v>1829</v>
      </c>
      <c r="D87" s="6" t="s">
        <v>531</v>
      </c>
      <c r="E87" s="6" t="s">
        <v>16</v>
      </c>
      <c r="F87" s="6" t="s">
        <v>16</v>
      </c>
      <c r="G87" s="6" t="s">
        <v>531</v>
      </c>
      <c r="H87" s="6" t="s">
        <v>532</v>
      </c>
      <c r="I87" s="6" t="s">
        <v>533</v>
      </c>
      <c r="J87">
        <v>1</v>
      </c>
    </row>
    <row r="88" spans="1:10">
      <c r="A88" s="13">
        <v>40267</v>
      </c>
      <c r="B88" s="11" t="s">
        <v>310</v>
      </c>
      <c r="C88" s="11" t="s">
        <v>1818</v>
      </c>
      <c r="D88" s="6" t="s">
        <v>534</v>
      </c>
      <c r="E88" s="6" t="s">
        <v>16</v>
      </c>
      <c r="F88" s="6" t="s">
        <v>16</v>
      </c>
      <c r="G88" s="6" t="s">
        <v>534</v>
      </c>
      <c r="H88" s="6" t="s">
        <v>535</v>
      </c>
      <c r="I88" s="6" t="s">
        <v>536</v>
      </c>
      <c r="J88">
        <v>1</v>
      </c>
    </row>
    <row r="89" spans="1:10">
      <c r="A89" s="13">
        <v>40267</v>
      </c>
      <c r="B89" s="11" t="s">
        <v>51</v>
      </c>
      <c r="C89" s="11" t="s">
        <v>1814</v>
      </c>
      <c r="D89" s="6" t="s">
        <v>537</v>
      </c>
      <c r="E89" s="6" t="s">
        <v>16</v>
      </c>
      <c r="F89" s="6" t="s">
        <v>16</v>
      </c>
      <c r="G89" s="6" t="s">
        <v>537</v>
      </c>
      <c r="H89" s="6" t="s">
        <v>538</v>
      </c>
      <c r="I89" s="6" t="s">
        <v>539</v>
      </c>
      <c r="J89">
        <v>1</v>
      </c>
    </row>
    <row r="90" spans="1:10">
      <c r="A90" s="13">
        <v>40267</v>
      </c>
      <c r="B90" s="11" t="s">
        <v>51</v>
      </c>
      <c r="C90" s="11" t="s">
        <v>1814</v>
      </c>
      <c r="D90" s="6" t="s">
        <v>540</v>
      </c>
      <c r="E90" s="6" t="s">
        <v>16</v>
      </c>
      <c r="F90" s="6" t="s">
        <v>16</v>
      </c>
      <c r="G90" s="6" t="s">
        <v>540</v>
      </c>
      <c r="H90" s="6" t="s">
        <v>541</v>
      </c>
      <c r="I90" s="6" t="s">
        <v>542</v>
      </c>
      <c r="J90">
        <v>1</v>
      </c>
    </row>
    <row r="91" spans="1:10">
      <c r="A91" s="13">
        <v>40267</v>
      </c>
      <c r="B91" s="11" t="s">
        <v>255</v>
      </c>
      <c r="C91" s="11" t="s">
        <v>1876</v>
      </c>
      <c r="D91" s="6" t="s">
        <v>543</v>
      </c>
      <c r="E91" s="6" t="s">
        <v>16</v>
      </c>
      <c r="F91" s="6" t="s">
        <v>16</v>
      </c>
      <c r="G91" s="6" t="s">
        <v>543</v>
      </c>
      <c r="H91" s="6" t="s">
        <v>491</v>
      </c>
      <c r="I91" s="6" t="s">
        <v>544</v>
      </c>
      <c r="J91">
        <v>1</v>
      </c>
    </row>
    <row r="92" spans="1:10">
      <c r="A92" s="13">
        <v>40267</v>
      </c>
      <c r="B92" s="11" t="s">
        <v>255</v>
      </c>
      <c r="C92" s="11" t="s">
        <v>1876</v>
      </c>
      <c r="D92" s="6" t="s">
        <v>545</v>
      </c>
      <c r="E92" s="6" t="s">
        <v>16</v>
      </c>
      <c r="F92" s="6" t="s">
        <v>16</v>
      </c>
      <c r="G92" s="6" t="s">
        <v>545</v>
      </c>
      <c r="H92" s="6" t="s">
        <v>546</v>
      </c>
      <c r="I92" s="6" t="s">
        <v>547</v>
      </c>
      <c r="J92">
        <v>1</v>
      </c>
    </row>
    <row r="93" spans="1:10">
      <c r="A93" s="13">
        <v>40268</v>
      </c>
      <c r="B93" s="11" t="s">
        <v>548</v>
      </c>
      <c r="C93" s="11" t="s">
        <v>549</v>
      </c>
      <c r="D93" s="6" t="s">
        <v>550</v>
      </c>
      <c r="E93" s="6" t="s">
        <v>16</v>
      </c>
      <c r="F93" s="6" t="s">
        <v>16</v>
      </c>
      <c r="G93" s="6" t="s">
        <v>550</v>
      </c>
      <c r="H93" s="6" t="s">
        <v>156</v>
      </c>
      <c r="I93" s="6" t="s">
        <v>551</v>
      </c>
      <c r="J93">
        <v>1</v>
      </c>
    </row>
    <row r="94" spans="1:10">
      <c r="A94" s="13">
        <v>40268</v>
      </c>
      <c r="B94" s="11" t="s">
        <v>124</v>
      </c>
      <c r="C94" s="11" t="s">
        <v>1836</v>
      </c>
      <c r="D94" s="6" t="s">
        <v>552</v>
      </c>
      <c r="E94" s="6" t="s">
        <v>16</v>
      </c>
      <c r="F94" s="6" t="s">
        <v>16</v>
      </c>
      <c r="G94" s="6" t="s">
        <v>552</v>
      </c>
      <c r="H94" s="6" t="s">
        <v>553</v>
      </c>
      <c r="I94" s="6" t="s">
        <v>554</v>
      </c>
      <c r="J94">
        <v>1</v>
      </c>
    </row>
    <row r="95" spans="1:10">
      <c r="A95" s="13">
        <v>40269</v>
      </c>
      <c r="B95" s="11" t="s">
        <v>357</v>
      </c>
      <c r="C95" s="11" t="s">
        <v>1815</v>
      </c>
      <c r="D95" s="6" t="s">
        <v>555</v>
      </c>
      <c r="E95" s="6" t="s">
        <v>16</v>
      </c>
      <c r="F95" s="6" t="s">
        <v>16</v>
      </c>
      <c r="G95" s="6" t="s">
        <v>555</v>
      </c>
      <c r="H95" s="6" t="s">
        <v>16</v>
      </c>
      <c r="I95" s="6" t="s">
        <v>555</v>
      </c>
      <c r="J95">
        <v>1</v>
      </c>
    </row>
    <row r="96" spans="1:10">
      <c r="A96" s="13">
        <v>40269</v>
      </c>
      <c r="B96" s="11" t="s">
        <v>357</v>
      </c>
      <c r="C96" s="11" t="s">
        <v>1815</v>
      </c>
      <c r="D96" s="6" t="s">
        <v>556</v>
      </c>
      <c r="E96" s="6" t="s">
        <v>16</v>
      </c>
      <c r="F96" s="6" t="s">
        <v>16</v>
      </c>
      <c r="G96" s="6" t="s">
        <v>556</v>
      </c>
      <c r="H96" s="6" t="s">
        <v>557</v>
      </c>
      <c r="I96" s="6" t="s">
        <v>558</v>
      </c>
      <c r="J96">
        <v>1</v>
      </c>
    </row>
    <row r="97" spans="1:10">
      <c r="A97" s="13">
        <v>40281</v>
      </c>
      <c r="B97" s="11" t="s">
        <v>55</v>
      </c>
      <c r="C97" s="11" t="s">
        <v>1797</v>
      </c>
      <c r="D97" s="6" t="s">
        <v>559</v>
      </c>
      <c r="E97" s="6" t="s">
        <v>16</v>
      </c>
      <c r="F97" s="6" t="s">
        <v>16</v>
      </c>
      <c r="G97" s="6" t="s">
        <v>559</v>
      </c>
      <c r="H97" s="6" t="s">
        <v>560</v>
      </c>
      <c r="I97" s="6" t="s">
        <v>561</v>
      </c>
      <c r="J97">
        <v>1</v>
      </c>
    </row>
    <row r="98" spans="1:10">
      <c r="A98" s="13">
        <v>40282</v>
      </c>
      <c r="B98" s="11" t="s">
        <v>166</v>
      </c>
      <c r="C98" s="11" t="s">
        <v>1802</v>
      </c>
      <c r="D98" s="6" t="s">
        <v>562</v>
      </c>
      <c r="E98" s="6" t="s">
        <v>16</v>
      </c>
      <c r="F98" s="6" t="s">
        <v>16</v>
      </c>
      <c r="G98" s="6" t="s">
        <v>562</v>
      </c>
      <c r="H98" s="6" t="s">
        <v>563</v>
      </c>
      <c r="I98" s="6" t="s">
        <v>564</v>
      </c>
      <c r="J98">
        <v>1</v>
      </c>
    </row>
    <row r="99" spans="1:10">
      <c r="A99" s="13">
        <v>40296</v>
      </c>
      <c r="B99" s="11" t="s">
        <v>565</v>
      </c>
      <c r="C99" s="11" t="s">
        <v>566</v>
      </c>
      <c r="D99" s="6" t="s">
        <v>567</v>
      </c>
      <c r="E99" s="6" t="s">
        <v>16</v>
      </c>
      <c r="F99" s="6" t="s">
        <v>16</v>
      </c>
      <c r="G99" s="6" t="s">
        <v>567</v>
      </c>
      <c r="H99" s="6" t="s">
        <v>202</v>
      </c>
      <c r="I99" s="6" t="s">
        <v>568</v>
      </c>
      <c r="J99">
        <v>1</v>
      </c>
    </row>
    <row r="100" spans="1:10">
      <c r="A100" s="13">
        <v>40298</v>
      </c>
      <c r="B100" s="11" t="s">
        <v>20</v>
      </c>
      <c r="C100" s="11" t="s">
        <v>1865</v>
      </c>
      <c r="D100" s="6" t="s">
        <v>569</v>
      </c>
      <c r="E100" s="6" t="s">
        <v>16</v>
      </c>
      <c r="F100" s="6" t="s">
        <v>16</v>
      </c>
      <c r="G100" s="6" t="s">
        <v>569</v>
      </c>
      <c r="H100" s="6" t="s">
        <v>570</v>
      </c>
      <c r="I100" s="6" t="s">
        <v>571</v>
      </c>
      <c r="J100">
        <v>1</v>
      </c>
    </row>
    <row r="101" spans="1:10">
      <c r="A101" s="13">
        <v>40298</v>
      </c>
      <c r="B101" s="11" t="s">
        <v>310</v>
      </c>
      <c r="C101" s="11" t="s">
        <v>1818</v>
      </c>
      <c r="D101" s="6" t="s">
        <v>572</v>
      </c>
      <c r="E101" s="6" t="s">
        <v>16</v>
      </c>
      <c r="F101" s="6" t="s">
        <v>16</v>
      </c>
      <c r="G101" s="6" t="s">
        <v>572</v>
      </c>
      <c r="H101" s="6" t="s">
        <v>573</v>
      </c>
      <c r="I101" s="6" t="s">
        <v>574</v>
      </c>
      <c r="J101">
        <v>1</v>
      </c>
    </row>
    <row r="102" spans="1:10">
      <c r="A102" s="13">
        <v>40298</v>
      </c>
      <c r="B102" s="11" t="s">
        <v>153</v>
      </c>
      <c r="C102" s="11" t="s">
        <v>1798</v>
      </c>
      <c r="D102" s="6" t="s">
        <v>575</v>
      </c>
      <c r="E102" s="6" t="s">
        <v>16</v>
      </c>
      <c r="F102" s="6" t="s">
        <v>16</v>
      </c>
      <c r="G102" s="6" t="s">
        <v>575</v>
      </c>
      <c r="H102" s="6" t="s">
        <v>576</v>
      </c>
      <c r="I102" s="6" t="s">
        <v>577</v>
      </c>
      <c r="J102">
        <v>1</v>
      </c>
    </row>
    <row r="103" spans="1:10">
      <c r="A103" s="13">
        <v>40298</v>
      </c>
      <c r="B103" s="11" t="s">
        <v>357</v>
      </c>
      <c r="C103" s="11" t="s">
        <v>1815</v>
      </c>
      <c r="D103" s="6" t="s">
        <v>578</v>
      </c>
      <c r="E103" s="6" t="s">
        <v>16</v>
      </c>
      <c r="F103" s="6" t="s">
        <v>16</v>
      </c>
      <c r="G103" s="6" t="s">
        <v>578</v>
      </c>
      <c r="H103" s="6" t="s">
        <v>16</v>
      </c>
      <c r="I103" s="6" t="s">
        <v>578</v>
      </c>
      <c r="J103">
        <v>1</v>
      </c>
    </row>
    <row r="104" spans="1:10">
      <c r="A104" s="13">
        <v>40298</v>
      </c>
      <c r="B104" s="11" t="s">
        <v>15</v>
      </c>
      <c r="C104" s="11" t="s">
        <v>1824</v>
      </c>
      <c r="D104" s="6" t="s">
        <v>579</v>
      </c>
      <c r="E104" s="6" t="s">
        <v>16</v>
      </c>
      <c r="F104" s="6" t="s">
        <v>16</v>
      </c>
      <c r="G104" s="6" t="s">
        <v>579</v>
      </c>
      <c r="H104" s="6" t="s">
        <v>580</v>
      </c>
      <c r="I104" s="6" t="s">
        <v>581</v>
      </c>
      <c r="J104">
        <v>1</v>
      </c>
    </row>
    <row r="105" spans="1:10">
      <c r="A105" s="13">
        <v>40298</v>
      </c>
      <c r="B105" s="11" t="s">
        <v>51</v>
      </c>
      <c r="C105" s="11" t="s">
        <v>1814</v>
      </c>
      <c r="D105" s="6" t="s">
        <v>582</v>
      </c>
      <c r="E105" s="6" t="s">
        <v>16</v>
      </c>
      <c r="F105" s="6" t="s">
        <v>16</v>
      </c>
      <c r="G105" s="6" t="s">
        <v>582</v>
      </c>
      <c r="H105" s="6" t="s">
        <v>583</v>
      </c>
      <c r="I105" s="6" t="s">
        <v>584</v>
      </c>
      <c r="J105">
        <v>1</v>
      </c>
    </row>
    <row r="106" spans="1:10">
      <c r="A106" s="13">
        <v>40298</v>
      </c>
      <c r="B106" s="11" t="s">
        <v>31</v>
      </c>
      <c r="C106" s="11" t="s">
        <v>1819</v>
      </c>
      <c r="D106" s="6" t="s">
        <v>585</v>
      </c>
      <c r="E106" s="6" t="s">
        <v>16</v>
      </c>
      <c r="F106" s="6" t="s">
        <v>16</v>
      </c>
      <c r="G106" s="6" t="s">
        <v>585</v>
      </c>
      <c r="H106" s="6" t="s">
        <v>586</v>
      </c>
      <c r="I106" s="6" t="s">
        <v>587</v>
      </c>
      <c r="J106">
        <v>1</v>
      </c>
    </row>
    <row r="107" spans="1:10">
      <c r="A107" s="13">
        <v>40298</v>
      </c>
      <c r="B107" s="11" t="s">
        <v>29</v>
      </c>
      <c r="C107" s="11" t="s">
        <v>1838</v>
      </c>
      <c r="D107" s="6" t="s">
        <v>588</v>
      </c>
      <c r="E107" s="6" t="s">
        <v>16</v>
      </c>
      <c r="F107" s="6" t="s">
        <v>16</v>
      </c>
      <c r="G107" s="6" t="s">
        <v>588</v>
      </c>
      <c r="H107" s="6" t="s">
        <v>589</v>
      </c>
      <c r="I107" s="6" t="s">
        <v>590</v>
      </c>
      <c r="J107">
        <v>1</v>
      </c>
    </row>
    <row r="108" spans="1:10">
      <c r="A108" s="13">
        <v>40298</v>
      </c>
      <c r="B108" s="11" t="s">
        <v>357</v>
      </c>
      <c r="C108" s="11" t="s">
        <v>1815</v>
      </c>
      <c r="D108" s="6" t="s">
        <v>592</v>
      </c>
      <c r="E108" s="6" t="s">
        <v>16</v>
      </c>
      <c r="F108" s="6" t="s">
        <v>16</v>
      </c>
      <c r="G108" s="6" t="s">
        <v>592</v>
      </c>
      <c r="H108" s="6" t="s">
        <v>593</v>
      </c>
      <c r="I108" s="6" t="s">
        <v>594</v>
      </c>
      <c r="J108">
        <v>1</v>
      </c>
    </row>
    <row r="109" spans="1:10">
      <c r="A109" s="13">
        <v>40298</v>
      </c>
      <c r="B109" s="11" t="s">
        <v>475</v>
      </c>
      <c r="C109" s="11" t="s">
        <v>1837</v>
      </c>
      <c r="D109" s="6" t="s">
        <v>476</v>
      </c>
      <c r="E109" s="6" t="s">
        <v>16</v>
      </c>
      <c r="F109" s="6" t="s">
        <v>16</v>
      </c>
      <c r="G109" s="6" t="s">
        <v>476</v>
      </c>
      <c r="H109" s="6" t="s">
        <v>477</v>
      </c>
      <c r="I109" s="6" t="s">
        <v>478</v>
      </c>
      <c r="J109">
        <v>1</v>
      </c>
    </row>
    <row r="110" spans="1:10">
      <c r="A110" s="13">
        <v>40298</v>
      </c>
      <c r="B110" s="11" t="s">
        <v>108</v>
      </c>
      <c r="C110" s="11" t="s">
        <v>1845</v>
      </c>
      <c r="D110" s="6" t="s">
        <v>595</v>
      </c>
      <c r="E110" s="6" t="s">
        <v>16</v>
      </c>
      <c r="F110" s="6" t="s">
        <v>16</v>
      </c>
      <c r="G110" s="6" t="s">
        <v>595</v>
      </c>
      <c r="H110" s="6" t="s">
        <v>79</v>
      </c>
      <c r="I110" s="6" t="s">
        <v>596</v>
      </c>
      <c r="J110">
        <v>1</v>
      </c>
    </row>
    <row r="111" spans="1:10">
      <c r="A111" s="13">
        <v>40298</v>
      </c>
      <c r="B111" s="11" t="s">
        <v>231</v>
      </c>
      <c r="C111" s="11" t="s">
        <v>1829</v>
      </c>
      <c r="D111" s="6" t="s">
        <v>597</v>
      </c>
      <c r="E111" s="6" t="s">
        <v>16</v>
      </c>
      <c r="F111" s="6" t="s">
        <v>16</v>
      </c>
      <c r="G111" s="6" t="s">
        <v>597</v>
      </c>
      <c r="H111" s="6" t="s">
        <v>598</v>
      </c>
      <c r="I111" s="6" t="s">
        <v>599</v>
      </c>
      <c r="J111">
        <v>1</v>
      </c>
    </row>
    <row r="112" spans="1:10">
      <c r="A112" s="13">
        <v>40298</v>
      </c>
      <c r="B112" s="11" t="s">
        <v>35</v>
      </c>
      <c r="C112" s="11" t="s">
        <v>1835</v>
      </c>
      <c r="D112" s="6" t="s">
        <v>600</v>
      </c>
      <c r="E112" s="6" t="s">
        <v>16</v>
      </c>
      <c r="F112" s="6" t="s">
        <v>16</v>
      </c>
      <c r="G112" s="6" t="s">
        <v>600</v>
      </c>
      <c r="H112" s="6" t="s">
        <v>601</v>
      </c>
      <c r="I112" s="6" t="s">
        <v>602</v>
      </c>
      <c r="J112">
        <v>1</v>
      </c>
    </row>
    <row r="113" spans="1:10">
      <c r="A113" s="13">
        <v>40298</v>
      </c>
      <c r="B113" s="11" t="s">
        <v>124</v>
      </c>
      <c r="C113" s="11" t="s">
        <v>1836</v>
      </c>
      <c r="D113" s="6" t="s">
        <v>603</v>
      </c>
      <c r="E113" s="6" t="s">
        <v>16</v>
      </c>
      <c r="F113" s="6" t="s">
        <v>16</v>
      </c>
      <c r="G113" s="6" t="s">
        <v>603</v>
      </c>
      <c r="H113" s="6" t="s">
        <v>604</v>
      </c>
      <c r="I113" s="6" t="s">
        <v>605</v>
      </c>
      <c r="J113">
        <v>1</v>
      </c>
    </row>
    <row r="114" spans="1:10">
      <c r="A114" s="13">
        <v>40298</v>
      </c>
      <c r="B114" s="11" t="s">
        <v>24</v>
      </c>
      <c r="C114" s="11" t="s">
        <v>1886</v>
      </c>
      <c r="D114" s="6" t="s">
        <v>606</v>
      </c>
      <c r="E114" s="6" t="s">
        <v>16</v>
      </c>
      <c r="F114" s="6" t="s">
        <v>16</v>
      </c>
      <c r="G114" s="6" t="s">
        <v>606</v>
      </c>
      <c r="H114" s="6" t="s">
        <v>607</v>
      </c>
      <c r="I114" s="6" t="s">
        <v>608</v>
      </c>
      <c r="J114">
        <v>1</v>
      </c>
    </row>
    <row r="115" spans="1:10">
      <c r="A115" s="13">
        <v>40298</v>
      </c>
      <c r="B115" s="11" t="s">
        <v>158</v>
      </c>
      <c r="C115" s="11" t="s">
        <v>1811</v>
      </c>
      <c r="D115" s="6" t="s">
        <v>609</v>
      </c>
      <c r="E115" s="6" t="s">
        <v>16</v>
      </c>
      <c r="F115" s="6" t="s">
        <v>16</v>
      </c>
      <c r="G115" s="6" t="s">
        <v>609</v>
      </c>
      <c r="H115" s="6" t="s">
        <v>610</v>
      </c>
      <c r="I115" s="6" t="s">
        <v>611</v>
      </c>
      <c r="J115">
        <v>1</v>
      </c>
    </row>
    <row r="116" spans="1:10">
      <c r="A116" s="13">
        <v>40298</v>
      </c>
      <c r="B116" s="11" t="s">
        <v>317</v>
      </c>
      <c r="C116" s="11" t="s">
        <v>1820</v>
      </c>
      <c r="D116" s="6" t="s">
        <v>612</v>
      </c>
      <c r="E116" s="6" t="s">
        <v>16</v>
      </c>
      <c r="F116" s="6" t="s">
        <v>16</v>
      </c>
      <c r="G116" s="6" t="s">
        <v>612</v>
      </c>
      <c r="H116" s="6" t="s">
        <v>613</v>
      </c>
      <c r="I116" s="6" t="s">
        <v>614</v>
      </c>
      <c r="J116">
        <v>1</v>
      </c>
    </row>
    <row r="117" spans="1:10">
      <c r="A117" s="13">
        <v>40302</v>
      </c>
      <c r="B117" s="11" t="s">
        <v>43</v>
      </c>
      <c r="C117" s="11" t="s">
        <v>1816</v>
      </c>
      <c r="D117" s="6" t="s">
        <v>615</v>
      </c>
      <c r="E117" s="6" t="s">
        <v>16</v>
      </c>
      <c r="F117" s="6" t="s">
        <v>16</v>
      </c>
      <c r="G117" s="6" t="s">
        <v>615</v>
      </c>
      <c r="H117" s="6" t="s">
        <v>616</v>
      </c>
      <c r="I117" s="6" t="s">
        <v>617</v>
      </c>
      <c r="J117">
        <v>1</v>
      </c>
    </row>
    <row r="118" spans="1:10">
      <c r="A118" s="13">
        <v>40298</v>
      </c>
      <c r="B118" s="11" t="s">
        <v>207</v>
      </c>
      <c r="C118" s="11" t="s">
        <v>1847</v>
      </c>
      <c r="D118" s="6" t="s">
        <v>618</v>
      </c>
      <c r="E118" s="6" t="s">
        <v>16</v>
      </c>
      <c r="F118" s="6" t="s">
        <v>16</v>
      </c>
      <c r="G118" s="6" t="s">
        <v>618</v>
      </c>
      <c r="H118" s="6" t="s">
        <v>619</v>
      </c>
      <c r="I118" s="6" t="s">
        <v>620</v>
      </c>
      <c r="J118">
        <v>1</v>
      </c>
    </row>
    <row r="119" spans="1:10">
      <c r="A119" s="13">
        <v>40302</v>
      </c>
      <c r="B119" s="11" t="s">
        <v>410</v>
      </c>
      <c r="C119" s="11" t="s">
        <v>1827</v>
      </c>
      <c r="D119" s="6" t="s">
        <v>621</v>
      </c>
      <c r="E119" s="6" t="s">
        <v>16</v>
      </c>
      <c r="F119" s="6" t="s">
        <v>16</v>
      </c>
      <c r="G119" s="6" t="s">
        <v>621</v>
      </c>
      <c r="H119" s="6" t="s">
        <v>622</v>
      </c>
      <c r="I119" s="6" t="s">
        <v>623</v>
      </c>
      <c r="J119">
        <v>1</v>
      </c>
    </row>
    <row r="120" spans="1:10">
      <c r="A120" s="13">
        <v>40302</v>
      </c>
      <c r="B120" s="11" t="s">
        <v>69</v>
      </c>
      <c r="C120" s="11" t="s">
        <v>1846</v>
      </c>
      <c r="D120" s="6" t="s">
        <v>624</v>
      </c>
      <c r="E120" s="6" t="s">
        <v>16</v>
      </c>
      <c r="F120" s="6" t="s">
        <v>16</v>
      </c>
      <c r="G120" s="6" t="s">
        <v>624</v>
      </c>
      <c r="H120" s="6" t="s">
        <v>625</v>
      </c>
      <c r="I120" s="6" t="s">
        <v>626</v>
      </c>
      <c r="J120">
        <v>1</v>
      </c>
    </row>
    <row r="121" spans="1:10">
      <c r="A121" s="13">
        <v>40302</v>
      </c>
      <c r="B121" s="11" t="s">
        <v>403</v>
      </c>
      <c r="C121" s="11" t="s">
        <v>1842</v>
      </c>
      <c r="D121" s="6" t="s">
        <v>627</v>
      </c>
      <c r="E121" s="6" t="s">
        <v>16</v>
      </c>
      <c r="F121" s="6" t="s">
        <v>16</v>
      </c>
      <c r="G121" s="6" t="s">
        <v>627</v>
      </c>
      <c r="H121" s="6" t="s">
        <v>487</v>
      </c>
      <c r="I121" s="6" t="s">
        <v>628</v>
      </c>
      <c r="J121">
        <v>1</v>
      </c>
    </row>
    <row r="122" spans="1:10">
      <c r="A122" s="13">
        <v>40302</v>
      </c>
      <c r="B122" s="11" t="s">
        <v>629</v>
      </c>
      <c r="C122" s="11" t="s">
        <v>1828</v>
      </c>
      <c r="D122" s="6" t="s">
        <v>630</v>
      </c>
      <c r="E122" s="6" t="s">
        <v>16</v>
      </c>
      <c r="F122" s="6" t="s">
        <v>16</v>
      </c>
      <c r="G122" s="6" t="s">
        <v>630</v>
      </c>
      <c r="H122" s="6" t="s">
        <v>631</v>
      </c>
      <c r="I122" s="6" t="s">
        <v>632</v>
      </c>
      <c r="J122">
        <v>1</v>
      </c>
    </row>
    <row r="123" spans="1:10">
      <c r="A123" s="13">
        <v>40302</v>
      </c>
      <c r="B123" s="11" t="s">
        <v>633</v>
      </c>
      <c r="C123" s="11" t="s">
        <v>1843</v>
      </c>
      <c r="D123" s="6" t="s">
        <v>634</v>
      </c>
      <c r="E123" s="6" t="s">
        <v>16</v>
      </c>
      <c r="F123" s="6" t="s">
        <v>16</v>
      </c>
      <c r="G123" s="6" t="s">
        <v>634</v>
      </c>
      <c r="H123" s="6" t="s">
        <v>635</v>
      </c>
      <c r="I123" s="6" t="s">
        <v>636</v>
      </c>
      <c r="J123">
        <v>1</v>
      </c>
    </row>
    <row r="124" spans="1:10">
      <c r="A124" s="13">
        <v>40303</v>
      </c>
      <c r="B124" s="11" t="s">
        <v>255</v>
      </c>
      <c r="C124" s="11" t="s">
        <v>1876</v>
      </c>
      <c r="D124" s="6" t="s">
        <v>637</v>
      </c>
      <c r="E124" s="6" t="s">
        <v>16</v>
      </c>
      <c r="F124" s="6" t="s">
        <v>16</v>
      </c>
      <c r="G124" s="6" t="s">
        <v>637</v>
      </c>
      <c r="H124" s="6" t="s">
        <v>638</v>
      </c>
      <c r="I124" s="6" t="s">
        <v>639</v>
      </c>
      <c r="J124">
        <v>1</v>
      </c>
    </row>
    <row r="125" spans="1:10">
      <c r="A125" s="13">
        <v>40303</v>
      </c>
      <c r="B125" s="11" t="s">
        <v>124</v>
      </c>
      <c r="C125" s="11" t="s">
        <v>1836</v>
      </c>
      <c r="D125" s="6" t="s">
        <v>640</v>
      </c>
      <c r="E125" s="6" t="s">
        <v>16</v>
      </c>
      <c r="F125" s="6" t="s">
        <v>16</v>
      </c>
      <c r="G125" s="6" t="s">
        <v>640</v>
      </c>
      <c r="H125" s="6" t="s">
        <v>641</v>
      </c>
      <c r="I125" s="6" t="s">
        <v>642</v>
      </c>
      <c r="J125">
        <v>1</v>
      </c>
    </row>
    <row r="126" spans="1:10">
      <c r="A126" s="13">
        <v>40304</v>
      </c>
      <c r="B126" s="11" t="s">
        <v>643</v>
      </c>
      <c r="C126" s="11" t="s">
        <v>1889</v>
      </c>
      <c r="D126" s="6" t="s">
        <v>644</v>
      </c>
      <c r="E126" s="6" t="s">
        <v>16</v>
      </c>
      <c r="F126" s="6" t="s">
        <v>16</v>
      </c>
      <c r="G126" s="6" t="s">
        <v>644</v>
      </c>
      <c r="H126" s="6" t="s">
        <v>645</v>
      </c>
      <c r="I126" s="6" t="s">
        <v>519</v>
      </c>
      <c r="J126">
        <v>1</v>
      </c>
    </row>
    <row r="127" spans="1:10">
      <c r="A127" s="13">
        <v>40310</v>
      </c>
      <c r="B127" s="11" t="s">
        <v>231</v>
      </c>
      <c r="C127" s="11" t="s">
        <v>1829</v>
      </c>
      <c r="D127" s="6" t="s">
        <v>531</v>
      </c>
      <c r="E127" s="6" t="s">
        <v>16</v>
      </c>
      <c r="F127" s="6" t="s">
        <v>16</v>
      </c>
      <c r="G127" s="6" t="s">
        <v>531</v>
      </c>
      <c r="H127" s="6" t="s">
        <v>532</v>
      </c>
      <c r="I127" s="6" t="s">
        <v>533</v>
      </c>
      <c r="J127">
        <v>1</v>
      </c>
    </row>
    <row r="128" spans="1:10">
      <c r="A128" s="13">
        <v>40310</v>
      </c>
      <c r="B128" s="11" t="s">
        <v>646</v>
      </c>
      <c r="C128" s="11" t="s">
        <v>1864</v>
      </c>
      <c r="D128" s="6" t="s">
        <v>647</v>
      </c>
      <c r="E128" s="6" t="s">
        <v>16</v>
      </c>
      <c r="F128" s="6" t="s">
        <v>16</v>
      </c>
      <c r="G128" s="6" t="s">
        <v>647</v>
      </c>
      <c r="H128" s="6" t="s">
        <v>648</v>
      </c>
      <c r="I128" s="6" t="s">
        <v>649</v>
      </c>
      <c r="J128">
        <v>1</v>
      </c>
    </row>
    <row r="129" spans="1:10">
      <c r="A129" s="13">
        <v>40312</v>
      </c>
      <c r="B129" s="11" t="s">
        <v>357</v>
      </c>
      <c r="C129" s="11" t="s">
        <v>1815</v>
      </c>
      <c r="D129" s="6" t="s">
        <v>650</v>
      </c>
      <c r="E129" s="6" t="s">
        <v>16</v>
      </c>
      <c r="F129" s="6" t="s">
        <v>16</v>
      </c>
      <c r="G129" s="6" t="s">
        <v>650</v>
      </c>
      <c r="H129" s="6" t="s">
        <v>16</v>
      </c>
      <c r="I129" s="6" t="s">
        <v>650</v>
      </c>
      <c r="J129">
        <v>1</v>
      </c>
    </row>
    <row r="130" spans="1:10">
      <c r="A130" s="13">
        <v>40312</v>
      </c>
      <c r="B130" s="11" t="s">
        <v>357</v>
      </c>
      <c r="C130" s="11" t="s">
        <v>1815</v>
      </c>
      <c r="D130" s="6" t="s">
        <v>438</v>
      </c>
      <c r="E130" s="6" t="s">
        <v>16</v>
      </c>
      <c r="F130" s="6" t="s">
        <v>16</v>
      </c>
      <c r="G130" s="6" t="s">
        <v>438</v>
      </c>
      <c r="H130" s="6" t="s">
        <v>651</v>
      </c>
      <c r="I130" s="6" t="s">
        <v>652</v>
      </c>
      <c r="J130">
        <v>1</v>
      </c>
    </row>
    <row r="131" spans="1:10">
      <c r="A131" s="13">
        <v>40312</v>
      </c>
      <c r="B131" s="11" t="s">
        <v>357</v>
      </c>
      <c r="C131" s="11" t="s">
        <v>1815</v>
      </c>
      <c r="D131" s="6" t="s">
        <v>653</v>
      </c>
      <c r="E131" s="6" t="s">
        <v>16</v>
      </c>
      <c r="F131" s="6" t="s">
        <v>16</v>
      </c>
      <c r="G131" s="6" t="s">
        <v>653</v>
      </c>
      <c r="H131" s="6" t="s">
        <v>16</v>
      </c>
      <c r="I131" s="6" t="s">
        <v>653</v>
      </c>
      <c r="J131">
        <v>1</v>
      </c>
    </row>
    <row r="132" spans="1:10">
      <c r="A132" s="13">
        <v>40312</v>
      </c>
      <c r="B132" s="11" t="s">
        <v>357</v>
      </c>
      <c r="C132" s="11" t="s">
        <v>1815</v>
      </c>
      <c r="D132" s="6" t="s">
        <v>654</v>
      </c>
      <c r="E132" s="6" t="s">
        <v>16</v>
      </c>
      <c r="F132" s="6" t="s">
        <v>16</v>
      </c>
      <c r="G132" s="6" t="s">
        <v>654</v>
      </c>
      <c r="H132" s="6" t="s">
        <v>16</v>
      </c>
      <c r="I132" s="6" t="s">
        <v>654</v>
      </c>
      <c r="J132">
        <v>1</v>
      </c>
    </row>
    <row r="133" spans="1:10">
      <c r="A133" s="13">
        <v>40313</v>
      </c>
      <c r="B133" s="11" t="s">
        <v>357</v>
      </c>
      <c r="C133" s="11" t="s">
        <v>1815</v>
      </c>
      <c r="D133" s="6" t="s">
        <v>655</v>
      </c>
      <c r="E133" s="6" t="s">
        <v>16</v>
      </c>
      <c r="F133" s="6" t="s">
        <v>16</v>
      </c>
      <c r="G133" s="6" t="s">
        <v>655</v>
      </c>
      <c r="H133" s="6" t="s">
        <v>16</v>
      </c>
      <c r="I133" s="6" t="s">
        <v>655</v>
      </c>
      <c r="J133">
        <v>1</v>
      </c>
    </row>
    <row r="134" spans="1:10">
      <c r="A134" s="13">
        <v>40313</v>
      </c>
      <c r="B134" s="11" t="s">
        <v>357</v>
      </c>
      <c r="C134" s="11" t="s">
        <v>1815</v>
      </c>
      <c r="D134" s="6" t="s">
        <v>578</v>
      </c>
      <c r="E134" s="6" t="s">
        <v>16</v>
      </c>
      <c r="F134" s="6" t="s">
        <v>16</v>
      </c>
      <c r="G134" s="6" t="s">
        <v>578</v>
      </c>
      <c r="H134" s="6" t="s">
        <v>201</v>
      </c>
      <c r="I134" s="6" t="s">
        <v>656</v>
      </c>
      <c r="J134">
        <v>1</v>
      </c>
    </row>
    <row r="135" spans="1:10">
      <c r="A135" s="13">
        <v>40318</v>
      </c>
      <c r="B135" s="11" t="s">
        <v>629</v>
      </c>
      <c r="C135" s="11" t="s">
        <v>1828</v>
      </c>
      <c r="D135" s="6" t="s">
        <v>657</v>
      </c>
      <c r="E135" s="6" t="s">
        <v>16</v>
      </c>
      <c r="F135" s="6" t="s">
        <v>16</v>
      </c>
      <c r="G135" s="6" t="s">
        <v>657</v>
      </c>
      <c r="H135" s="6" t="s">
        <v>130</v>
      </c>
      <c r="I135" s="6" t="s">
        <v>658</v>
      </c>
      <c r="J135">
        <v>1</v>
      </c>
    </row>
    <row r="136" spans="1:10">
      <c r="A136" s="13">
        <v>40323</v>
      </c>
      <c r="B136" s="11" t="s">
        <v>659</v>
      </c>
      <c r="C136" s="11" t="s">
        <v>1844</v>
      </c>
      <c r="D136" s="6" t="s">
        <v>660</v>
      </c>
      <c r="E136" s="6" t="s">
        <v>16</v>
      </c>
      <c r="F136" s="6" t="s">
        <v>16</v>
      </c>
      <c r="G136" s="6" t="s">
        <v>660</v>
      </c>
      <c r="H136" s="6" t="s">
        <v>661</v>
      </c>
      <c r="I136" s="6" t="s">
        <v>662</v>
      </c>
      <c r="J136">
        <v>1</v>
      </c>
    </row>
    <row r="137" spans="1:10">
      <c r="A137" s="13">
        <v>40325</v>
      </c>
      <c r="B137" s="11" t="s">
        <v>255</v>
      </c>
      <c r="C137" s="11" t="s">
        <v>1876</v>
      </c>
      <c r="D137" s="6" t="s">
        <v>663</v>
      </c>
      <c r="E137" s="6" t="s">
        <v>16</v>
      </c>
      <c r="F137" s="6" t="s">
        <v>16</v>
      </c>
      <c r="G137" s="6" t="s">
        <v>663</v>
      </c>
      <c r="H137" s="6" t="s">
        <v>664</v>
      </c>
      <c r="I137" s="6" t="s">
        <v>665</v>
      </c>
      <c r="J137">
        <v>1</v>
      </c>
    </row>
    <row r="138" spans="1:10">
      <c r="A138" s="13">
        <v>40330</v>
      </c>
      <c r="B138" s="11" t="s">
        <v>666</v>
      </c>
      <c r="C138" s="11" t="s">
        <v>1839</v>
      </c>
      <c r="D138" s="6" t="s">
        <v>176</v>
      </c>
      <c r="E138" s="6" t="s">
        <v>16</v>
      </c>
      <c r="F138" s="6" t="s">
        <v>16</v>
      </c>
      <c r="G138" s="6" t="s">
        <v>176</v>
      </c>
      <c r="H138" s="6" t="s">
        <v>177</v>
      </c>
      <c r="I138" s="6" t="s">
        <v>178</v>
      </c>
      <c r="J138">
        <v>1</v>
      </c>
    </row>
    <row r="139" spans="1:10">
      <c r="A139" s="13">
        <v>40330</v>
      </c>
      <c r="B139" s="11" t="s">
        <v>357</v>
      </c>
      <c r="C139" s="11" t="s">
        <v>1815</v>
      </c>
      <c r="D139" s="6" t="s">
        <v>667</v>
      </c>
      <c r="E139" s="6" t="s">
        <v>16</v>
      </c>
      <c r="F139" s="6" t="s">
        <v>16</v>
      </c>
      <c r="G139" s="6" t="s">
        <v>667</v>
      </c>
      <c r="H139" s="6" t="s">
        <v>668</v>
      </c>
      <c r="I139" s="6" t="s">
        <v>669</v>
      </c>
      <c r="J139">
        <v>1</v>
      </c>
    </row>
    <row r="140" spans="1:10">
      <c r="A140" s="13">
        <v>40330</v>
      </c>
      <c r="B140" s="11" t="s">
        <v>357</v>
      </c>
      <c r="C140" s="11" t="s">
        <v>1815</v>
      </c>
      <c r="D140" s="6" t="s">
        <v>670</v>
      </c>
      <c r="E140" s="6" t="s">
        <v>16</v>
      </c>
      <c r="F140" s="6" t="s">
        <v>16</v>
      </c>
      <c r="G140" s="6" t="s">
        <v>670</v>
      </c>
      <c r="H140" s="6" t="s">
        <v>250</v>
      </c>
      <c r="I140" s="6" t="s">
        <v>671</v>
      </c>
      <c r="J140">
        <v>1</v>
      </c>
    </row>
    <row r="141" spans="1:10">
      <c r="A141" s="13">
        <v>40330</v>
      </c>
      <c r="B141" s="11" t="s">
        <v>357</v>
      </c>
      <c r="C141" s="11" t="s">
        <v>1815</v>
      </c>
      <c r="D141" s="6" t="s">
        <v>672</v>
      </c>
      <c r="E141" s="6" t="s">
        <v>16</v>
      </c>
      <c r="F141" s="6" t="s">
        <v>16</v>
      </c>
      <c r="G141" s="6" t="s">
        <v>672</v>
      </c>
      <c r="H141" s="6" t="s">
        <v>673</v>
      </c>
      <c r="I141" s="6" t="s">
        <v>674</v>
      </c>
      <c r="J141">
        <v>1</v>
      </c>
    </row>
    <row r="142" spans="1:10">
      <c r="A142" s="13">
        <v>40332</v>
      </c>
      <c r="B142" s="11" t="s">
        <v>475</v>
      </c>
      <c r="C142" s="11" t="s">
        <v>1837</v>
      </c>
      <c r="D142" s="6" t="s">
        <v>476</v>
      </c>
      <c r="E142" s="6" t="s">
        <v>16</v>
      </c>
      <c r="F142" s="6" t="s">
        <v>16</v>
      </c>
      <c r="G142" s="6" t="s">
        <v>476</v>
      </c>
      <c r="H142" s="6" t="s">
        <v>477</v>
      </c>
      <c r="I142" s="6" t="s">
        <v>478</v>
      </c>
      <c r="J142">
        <v>1</v>
      </c>
    </row>
    <row r="143" spans="1:10">
      <c r="A143" s="13">
        <v>40332</v>
      </c>
      <c r="B143" s="11" t="s">
        <v>410</v>
      </c>
      <c r="C143" s="11" t="s">
        <v>1827</v>
      </c>
      <c r="D143" s="6" t="s">
        <v>675</v>
      </c>
      <c r="E143" s="6" t="s">
        <v>16</v>
      </c>
      <c r="F143" s="6" t="s">
        <v>16</v>
      </c>
      <c r="G143" s="6" t="s">
        <v>675</v>
      </c>
      <c r="H143" s="6" t="s">
        <v>676</v>
      </c>
      <c r="I143" s="6" t="s">
        <v>677</v>
      </c>
      <c r="J143">
        <v>1</v>
      </c>
    </row>
    <row r="144" spans="1:10">
      <c r="A144" s="13">
        <v>40332</v>
      </c>
      <c r="B144" s="11" t="s">
        <v>310</v>
      </c>
      <c r="C144" s="11" t="s">
        <v>1818</v>
      </c>
      <c r="D144" s="6" t="s">
        <v>678</v>
      </c>
      <c r="E144" s="6" t="s">
        <v>16</v>
      </c>
      <c r="F144" s="6" t="s">
        <v>16</v>
      </c>
      <c r="G144" s="6" t="s">
        <v>678</v>
      </c>
      <c r="H144" s="6" t="s">
        <v>679</v>
      </c>
      <c r="I144" s="6" t="s">
        <v>680</v>
      </c>
      <c r="J144">
        <v>1</v>
      </c>
    </row>
    <row r="145" spans="1:10">
      <c r="A145" s="13">
        <v>40332</v>
      </c>
      <c r="B145" s="11" t="s">
        <v>91</v>
      </c>
      <c r="C145" s="11" t="s">
        <v>291</v>
      </c>
      <c r="D145" s="6" t="s">
        <v>681</v>
      </c>
      <c r="E145" s="6" t="s">
        <v>16</v>
      </c>
      <c r="F145" s="6" t="s">
        <v>16</v>
      </c>
      <c r="G145" s="6" t="s">
        <v>681</v>
      </c>
      <c r="H145" s="6" t="s">
        <v>682</v>
      </c>
      <c r="I145" s="6" t="s">
        <v>683</v>
      </c>
      <c r="J145">
        <v>1</v>
      </c>
    </row>
    <row r="146" spans="1:10">
      <c r="A146" s="13">
        <v>40332</v>
      </c>
      <c r="B146" s="11" t="s">
        <v>158</v>
      </c>
      <c r="C146" s="11" t="s">
        <v>1811</v>
      </c>
      <c r="D146" s="6" t="s">
        <v>684</v>
      </c>
      <c r="E146" s="6" t="s">
        <v>16</v>
      </c>
      <c r="F146" s="6" t="s">
        <v>16</v>
      </c>
      <c r="G146" s="6" t="s">
        <v>684</v>
      </c>
      <c r="H146" s="6" t="s">
        <v>685</v>
      </c>
      <c r="I146" s="6" t="s">
        <v>686</v>
      </c>
      <c r="J146">
        <v>1</v>
      </c>
    </row>
    <row r="147" spans="1:10">
      <c r="A147" s="13">
        <v>40332</v>
      </c>
      <c r="B147" s="11" t="s">
        <v>69</v>
      </c>
      <c r="C147" s="11" t="s">
        <v>1846</v>
      </c>
      <c r="D147" s="6" t="s">
        <v>687</v>
      </c>
      <c r="E147" s="6" t="s">
        <v>16</v>
      </c>
      <c r="F147" s="6" t="s">
        <v>16</v>
      </c>
      <c r="G147" s="6" t="s">
        <v>687</v>
      </c>
      <c r="H147" s="6" t="s">
        <v>688</v>
      </c>
      <c r="I147" s="6" t="s">
        <v>689</v>
      </c>
      <c r="J147">
        <v>1</v>
      </c>
    </row>
    <row r="148" spans="1:10">
      <c r="A148" s="13">
        <v>40332</v>
      </c>
      <c r="B148" s="11" t="s">
        <v>108</v>
      </c>
      <c r="C148" s="11" t="s">
        <v>1845</v>
      </c>
      <c r="D148" s="6" t="s">
        <v>690</v>
      </c>
      <c r="E148" s="6" t="s">
        <v>16</v>
      </c>
      <c r="F148" s="6" t="s">
        <v>16</v>
      </c>
      <c r="G148" s="6" t="s">
        <v>690</v>
      </c>
      <c r="H148" s="6" t="s">
        <v>691</v>
      </c>
      <c r="I148" s="6" t="s">
        <v>692</v>
      </c>
      <c r="J148">
        <v>1</v>
      </c>
    </row>
    <row r="149" spans="1:10">
      <c r="A149" s="13">
        <v>40332</v>
      </c>
      <c r="B149" s="11" t="s">
        <v>20</v>
      </c>
      <c r="C149" s="11" t="s">
        <v>1865</v>
      </c>
      <c r="D149" s="6" t="s">
        <v>370</v>
      </c>
      <c r="E149" s="6" t="s">
        <v>16</v>
      </c>
      <c r="F149" s="6" t="s">
        <v>16</v>
      </c>
      <c r="G149" s="6" t="s">
        <v>370</v>
      </c>
      <c r="H149" s="6" t="s">
        <v>371</v>
      </c>
      <c r="I149" s="6" t="s">
        <v>372</v>
      </c>
      <c r="J149">
        <v>1</v>
      </c>
    </row>
    <row r="150" spans="1:10">
      <c r="A150" s="13">
        <v>40332</v>
      </c>
      <c r="B150" s="11" t="s">
        <v>15</v>
      </c>
      <c r="C150" s="11" t="s">
        <v>1824</v>
      </c>
      <c r="D150" s="6" t="s">
        <v>693</v>
      </c>
      <c r="E150" s="6" t="s">
        <v>16</v>
      </c>
      <c r="F150" s="6" t="s">
        <v>16</v>
      </c>
      <c r="G150" s="6" t="s">
        <v>693</v>
      </c>
      <c r="H150" s="6" t="s">
        <v>694</v>
      </c>
      <c r="I150" s="6" t="s">
        <v>695</v>
      </c>
      <c r="J150">
        <v>1</v>
      </c>
    </row>
    <row r="151" spans="1:10">
      <c r="A151" s="13">
        <v>40332</v>
      </c>
      <c r="B151" s="11" t="s">
        <v>15</v>
      </c>
      <c r="C151" s="11" t="s">
        <v>1824</v>
      </c>
      <c r="D151" s="6" t="s">
        <v>696</v>
      </c>
      <c r="E151" s="6" t="s">
        <v>16</v>
      </c>
      <c r="F151" s="6" t="s">
        <v>16</v>
      </c>
      <c r="G151" s="6" t="s">
        <v>696</v>
      </c>
      <c r="H151" s="6" t="s">
        <v>697</v>
      </c>
      <c r="I151" s="6" t="s">
        <v>698</v>
      </c>
      <c r="J151">
        <v>1</v>
      </c>
    </row>
    <row r="152" spans="1:10">
      <c r="A152" s="13">
        <v>40332</v>
      </c>
      <c r="B152" s="11" t="s">
        <v>35</v>
      </c>
      <c r="C152" s="11" t="s">
        <v>1835</v>
      </c>
      <c r="D152" s="6" t="s">
        <v>700</v>
      </c>
      <c r="E152" s="6" t="s">
        <v>16</v>
      </c>
      <c r="F152" s="6" t="s">
        <v>16</v>
      </c>
      <c r="G152" s="6" t="s">
        <v>700</v>
      </c>
      <c r="H152" s="6" t="s">
        <v>701</v>
      </c>
      <c r="I152" s="6" t="s">
        <v>702</v>
      </c>
      <c r="J152">
        <v>1</v>
      </c>
    </row>
    <row r="153" spans="1:10">
      <c r="A153" s="13">
        <v>40332</v>
      </c>
      <c r="B153" s="11" t="s">
        <v>124</v>
      </c>
      <c r="C153" s="11" t="s">
        <v>1836</v>
      </c>
      <c r="D153" s="6" t="s">
        <v>704</v>
      </c>
      <c r="E153" s="6" t="s">
        <v>16</v>
      </c>
      <c r="F153" s="6" t="s">
        <v>16</v>
      </c>
      <c r="G153" s="6" t="s">
        <v>704</v>
      </c>
      <c r="H153" s="6" t="s">
        <v>705</v>
      </c>
      <c r="I153" s="6" t="s">
        <v>706</v>
      </c>
      <c r="J153">
        <v>1</v>
      </c>
    </row>
    <row r="154" spans="1:10">
      <c r="A154" s="13">
        <v>40332</v>
      </c>
      <c r="B154" s="11" t="s">
        <v>24</v>
      </c>
      <c r="C154" s="11" t="s">
        <v>1886</v>
      </c>
      <c r="D154" s="6" t="s">
        <v>708</v>
      </c>
      <c r="E154" s="6" t="s">
        <v>16</v>
      </c>
      <c r="F154" s="6" t="s">
        <v>16</v>
      </c>
      <c r="G154" s="6" t="s">
        <v>708</v>
      </c>
      <c r="H154" s="6" t="s">
        <v>709</v>
      </c>
      <c r="I154" s="6" t="s">
        <v>710</v>
      </c>
      <c r="J154">
        <v>1</v>
      </c>
    </row>
    <row r="155" spans="1:10">
      <c r="A155" s="13">
        <v>40332</v>
      </c>
      <c r="B155" s="11" t="s">
        <v>207</v>
      </c>
      <c r="C155" s="11" t="s">
        <v>1847</v>
      </c>
      <c r="D155" s="6" t="s">
        <v>712</v>
      </c>
      <c r="E155" s="6" t="s">
        <v>16</v>
      </c>
      <c r="F155" s="6" t="s">
        <v>16</v>
      </c>
      <c r="G155" s="6" t="s">
        <v>712</v>
      </c>
      <c r="H155" s="6" t="s">
        <v>713</v>
      </c>
      <c r="I155" s="6" t="s">
        <v>714</v>
      </c>
      <c r="J155">
        <v>1</v>
      </c>
    </row>
    <row r="156" spans="1:10">
      <c r="A156" s="13">
        <v>40332</v>
      </c>
      <c r="B156" s="11" t="s">
        <v>31</v>
      </c>
      <c r="C156" s="11" t="s">
        <v>1819</v>
      </c>
      <c r="D156" s="6" t="s">
        <v>716</v>
      </c>
      <c r="E156" s="6" t="s">
        <v>16</v>
      </c>
      <c r="F156" s="6" t="s">
        <v>16</v>
      </c>
      <c r="G156" s="6" t="s">
        <v>716</v>
      </c>
      <c r="H156" s="6" t="s">
        <v>717</v>
      </c>
      <c r="I156" s="6" t="s">
        <v>718</v>
      </c>
      <c r="J156">
        <v>1</v>
      </c>
    </row>
    <row r="157" spans="1:10">
      <c r="A157" s="13">
        <v>40332</v>
      </c>
      <c r="B157" s="11" t="s">
        <v>633</v>
      </c>
      <c r="C157" s="11" t="s">
        <v>1843</v>
      </c>
      <c r="D157" s="6" t="s">
        <v>720</v>
      </c>
      <c r="E157" s="6" t="s">
        <v>16</v>
      </c>
      <c r="F157" s="6" t="s">
        <v>16</v>
      </c>
      <c r="G157" s="6" t="s">
        <v>720</v>
      </c>
      <c r="H157" s="6" t="s">
        <v>721</v>
      </c>
      <c r="I157" s="6" t="s">
        <v>722</v>
      </c>
      <c r="J157">
        <v>1</v>
      </c>
    </row>
    <row r="158" spans="1:10">
      <c r="A158" s="13">
        <v>40332</v>
      </c>
      <c r="B158" s="11" t="s">
        <v>55</v>
      </c>
      <c r="C158" s="11" t="s">
        <v>1797</v>
      </c>
      <c r="D158" s="6" t="s">
        <v>724</v>
      </c>
      <c r="E158" s="6" t="s">
        <v>16</v>
      </c>
      <c r="F158" s="6" t="s">
        <v>16</v>
      </c>
      <c r="G158" s="6" t="s">
        <v>724</v>
      </c>
      <c r="H158" s="6" t="s">
        <v>725</v>
      </c>
      <c r="I158" s="6" t="s">
        <v>726</v>
      </c>
      <c r="J158">
        <v>1</v>
      </c>
    </row>
    <row r="159" spans="1:10">
      <c r="A159" s="13">
        <v>40332</v>
      </c>
      <c r="B159" s="11" t="s">
        <v>728</v>
      </c>
      <c r="C159" s="11" t="s">
        <v>1803</v>
      </c>
      <c r="D159" s="6" t="s">
        <v>729</v>
      </c>
      <c r="E159" s="6" t="s">
        <v>16</v>
      </c>
      <c r="F159" s="6" t="s">
        <v>16</v>
      </c>
      <c r="G159" s="6" t="s">
        <v>729</v>
      </c>
      <c r="H159" s="6" t="s">
        <v>88</v>
      </c>
      <c r="I159" s="6" t="s">
        <v>730</v>
      </c>
      <c r="J159">
        <v>1</v>
      </c>
    </row>
    <row r="160" spans="1:10">
      <c r="A160" s="13">
        <v>40332</v>
      </c>
      <c r="B160" s="11" t="s">
        <v>153</v>
      </c>
      <c r="C160" s="11" t="s">
        <v>1798</v>
      </c>
      <c r="D160" s="6" t="s">
        <v>16</v>
      </c>
      <c r="E160" s="6" t="s">
        <v>16</v>
      </c>
      <c r="F160" s="6" t="s">
        <v>16</v>
      </c>
      <c r="G160" s="6" t="s">
        <v>16</v>
      </c>
      <c r="H160" s="6" t="s">
        <v>16</v>
      </c>
      <c r="I160" s="6" t="s">
        <v>16</v>
      </c>
      <c r="J160">
        <v>1</v>
      </c>
    </row>
    <row r="161" spans="1:10">
      <c r="A161" s="13">
        <v>40332</v>
      </c>
      <c r="B161" s="11" t="s">
        <v>733</v>
      </c>
      <c r="C161" s="11" t="s">
        <v>1848</v>
      </c>
      <c r="D161" s="6" t="s">
        <v>734</v>
      </c>
      <c r="E161" s="6" t="s">
        <v>16</v>
      </c>
      <c r="F161" s="6" t="s">
        <v>16</v>
      </c>
      <c r="G161" s="6" t="s">
        <v>734</v>
      </c>
      <c r="H161" s="6" t="s">
        <v>735</v>
      </c>
      <c r="I161" s="6" t="s">
        <v>736</v>
      </c>
      <c r="J161">
        <v>1</v>
      </c>
    </row>
    <row r="162" spans="1:10">
      <c r="A162" s="13">
        <v>40332</v>
      </c>
      <c r="B162" s="11" t="s">
        <v>738</v>
      </c>
      <c r="C162" s="11" t="s">
        <v>1850</v>
      </c>
      <c r="D162" s="6" t="s">
        <v>739</v>
      </c>
      <c r="E162" s="6" t="s">
        <v>16</v>
      </c>
      <c r="F162" s="6" t="s">
        <v>16</v>
      </c>
      <c r="G162" s="6" t="s">
        <v>739</v>
      </c>
      <c r="H162" s="6" t="s">
        <v>740</v>
      </c>
      <c r="I162" s="6" t="s">
        <v>741</v>
      </c>
      <c r="J162">
        <v>1</v>
      </c>
    </row>
    <row r="163" spans="1:10">
      <c r="A163" s="13">
        <v>40333</v>
      </c>
      <c r="B163" s="11" t="s">
        <v>460</v>
      </c>
      <c r="C163" s="11" t="s">
        <v>1831</v>
      </c>
      <c r="D163" s="6" t="s">
        <v>743</v>
      </c>
      <c r="E163" s="6" t="s">
        <v>16</v>
      </c>
      <c r="F163" s="6" t="s">
        <v>16</v>
      </c>
      <c r="G163" s="6" t="s">
        <v>743</v>
      </c>
      <c r="H163" s="6" t="s">
        <v>744</v>
      </c>
      <c r="I163" s="6" t="s">
        <v>461</v>
      </c>
      <c r="J163">
        <v>1</v>
      </c>
    </row>
    <row r="164" spans="1:10">
      <c r="A164" s="13">
        <v>40339</v>
      </c>
      <c r="B164" s="11" t="s">
        <v>746</v>
      </c>
      <c r="C164" s="11" t="s">
        <v>1822</v>
      </c>
      <c r="D164" s="6" t="s">
        <v>747</v>
      </c>
      <c r="E164" s="6" t="s">
        <v>16</v>
      </c>
      <c r="F164" s="6" t="s">
        <v>16</v>
      </c>
      <c r="G164" s="6" t="s">
        <v>747</v>
      </c>
      <c r="H164" s="6" t="s">
        <v>21</v>
      </c>
      <c r="I164" s="6" t="s">
        <v>110</v>
      </c>
      <c r="J164">
        <v>1</v>
      </c>
    </row>
    <row r="165" spans="1:10">
      <c r="A165" s="13">
        <v>40339</v>
      </c>
      <c r="B165" s="11" t="s">
        <v>666</v>
      </c>
      <c r="C165" s="11" t="s">
        <v>1839</v>
      </c>
      <c r="D165" s="6" t="s">
        <v>749</v>
      </c>
      <c r="E165" s="6" t="s">
        <v>16</v>
      </c>
      <c r="F165" s="6" t="s">
        <v>16</v>
      </c>
      <c r="G165" s="6" t="s">
        <v>749</v>
      </c>
      <c r="H165" s="6" t="s">
        <v>682</v>
      </c>
      <c r="I165" s="6" t="s">
        <v>750</v>
      </c>
      <c r="J165">
        <v>1</v>
      </c>
    </row>
    <row r="166" spans="1:10">
      <c r="A166" s="13">
        <v>40339</v>
      </c>
      <c r="B166" s="11" t="s">
        <v>752</v>
      </c>
      <c r="C166" s="11" t="s">
        <v>753</v>
      </c>
      <c r="D166" s="6" t="s">
        <v>754</v>
      </c>
      <c r="E166" s="6" t="s">
        <v>16</v>
      </c>
      <c r="F166" s="6" t="s">
        <v>16</v>
      </c>
      <c r="G166" s="6" t="s">
        <v>754</v>
      </c>
      <c r="H166" s="6" t="s">
        <v>755</v>
      </c>
      <c r="I166" s="6" t="s">
        <v>756</v>
      </c>
      <c r="J166">
        <v>1</v>
      </c>
    </row>
    <row r="167" spans="1:10">
      <c r="A167" s="13">
        <v>40339</v>
      </c>
      <c r="B167" s="11" t="s">
        <v>758</v>
      </c>
      <c r="C167" s="11" t="s">
        <v>1851</v>
      </c>
      <c r="D167" s="6" t="s">
        <v>759</v>
      </c>
      <c r="E167" s="6" t="s">
        <v>16</v>
      </c>
      <c r="F167" s="6" t="s">
        <v>16</v>
      </c>
      <c r="G167" s="6" t="s">
        <v>759</v>
      </c>
      <c r="H167" s="6" t="s">
        <v>760</v>
      </c>
      <c r="I167" s="6" t="s">
        <v>761</v>
      </c>
      <c r="J167">
        <v>1</v>
      </c>
    </row>
    <row r="168" spans="1:10">
      <c r="A168" s="13">
        <v>40354</v>
      </c>
      <c r="B168" s="11" t="s">
        <v>763</v>
      </c>
      <c r="C168" s="11" t="s">
        <v>1849</v>
      </c>
      <c r="D168" s="6" t="s">
        <v>654</v>
      </c>
      <c r="E168" s="6" t="s">
        <v>16</v>
      </c>
      <c r="F168" s="6" t="s">
        <v>16</v>
      </c>
      <c r="G168" s="6" t="s">
        <v>654</v>
      </c>
      <c r="H168" s="6" t="s">
        <v>25</v>
      </c>
      <c r="I168" s="6" t="s">
        <v>764</v>
      </c>
      <c r="J168">
        <v>1</v>
      </c>
    </row>
    <row r="169" spans="1:10">
      <c r="A169" s="13">
        <v>40360</v>
      </c>
      <c r="B169" s="11" t="s">
        <v>357</v>
      </c>
      <c r="C169" s="11" t="s">
        <v>1815</v>
      </c>
      <c r="D169" s="6" t="s">
        <v>766</v>
      </c>
      <c r="E169" s="6" t="s">
        <v>16</v>
      </c>
      <c r="F169" s="6" t="s">
        <v>16</v>
      </c>
      <c r="G169" s="6" t="s">
        <v>766</v>
      </c>
      <c r="H169" s="6" t="s">
        <v>767</v>
      </c>
      <c r="I169" s="6" t="s">
        <v>768</v>
      </c>
      <c r="J169">
        <v>1</v>
      </c>
    </row>
    <row r="170" spans="1:10">
      <c r="A170" s="13">
        <v>40360</v>
      </c>
      <c r="B170" s="11" t="s">
        <v>357</v>
      </c>
      <c r="C170" s="11" t="s">
        <v>1815</v>
      </c>
      <c r="D170" s="6" t="s">
        <v>345</v>
      </c>
      <c r="E170" s="6" t="s">
        <v>16</v>
      </c>
      <c r="F170" s="6" t="s">
        <v>16</v>
      </c>
      <c r="G170" s="6" t="s">
        <v>345</v>
      </c>
      <c r="H170" s="6" t="s">
        <v>346</v>
      </c>
      <c r="I170" s="6" t="s">
        <v>347</v>
      </c>
      <c r="J170">
        <v>1</v>
      </c>
    </row>
    <row r="171" spans="1:10">
      <c r="A171" s="13">
        <v>40361</v>
      </c>
      <c r="B171" s="11" t="s">
        <v>153</v>
      </c>
      <c r="C171" s="11" t="s">
        <v>1798</v>
      </c>
      <c r="D171" s="6" t="s">
        <v>771</v>
      </c>
      <c r="E171" s="6" t="s">
        <v>16</v>
      </c>
      <c r="F171" s="6" t="s">
        <v>16</v>
      </c>
      <c r="G171" s="6" t="s">
        <v>771</v>
      </c>
      <c r="H171" s="6" t="s">
        <v>772</v>
      </c>
      <c r="I171" s="6" t="s">
        <v>773</v>
      </c>
      <c r="J171">
        <v>1</v>
      </c>
    </row>
    <row r="172" spans="1:10">
      <c r="A172" s="13">
        <v>40361</v>
      </c>
      <c r="B172" s="11" t="s">
        <v>35</v>
      </c>
      <c r="C172" s="11" t="s">
        <v>1835</v>
      </c>
      <c r="D172" s="6" t="s">
        <v>775</v>
      </c>
      <c r="E172" s="6" t="s">
        <v>16</v>
      </c>
      <c r="F172" s="6" t="s">
        <v>16</v>
      </c>
      <c r="G172" s="6" t="s">
        <v>775</v>
      </c>
      <c r="H172" s="6" t="s">
        <v>776</v>
      </c>
      <c r="I172" s="6" t="s">
        <v>777</v>
      </c>
      <c r="J172">
        <v>1</v>
      </c>
    </row>
    <row r="173" spans="1:10">
      <c r="A173" s="13">
        <v>40361</v>
      </c>
      <c r="B173" s="11" t="s">
        <v>633</v>
      </c>
      <c r="C173" s="11" t="s">
        <v>1843</v>
      </c>
      <c r="D173" s="6" t="s">
        <v>779</v>
      </c>
      <c r="E173" s="6" t="s">
        <v>16</v>
      </c>
      <c r="F173" s="6" t="s">
        <v>16</v>
      </c>
      <c r="G173" s="6" t="s">
        <v>779</v>
      </c>
      <c r="H173" s="6" t="s">
        <v>780</v>
      </c>
      <c r="I173" s="6" t="s">
        <v>781</v>
      </c>
      <c r="J173">
        <v>1</v>
      </c>
    </row>
    <row r="174" spans="1:10">
      <c r="A174" s="13">
        <v>40361</v>
      </c>
      <c r="B174" s="11" t="s">
        <v>20</v>
      </c>
      <c r="C174" s="11" t="s">
        <v>1865</v>
      </c>
      <c r="D174" s="6" t="s">
        <v>783</v>
      </c>
      <c r="E174" s="6" t="s">
        <v>16</v>
      </c>
      <c r="F174" s="6" t="s">
        <v>16</v>
      </c>
      <c r="G174" s="6" t="s">
        <v>783</v>
      </c>
      <c r="H174" s="6" t="s">
        <v>784</v>
      </c>
      <c r="I174" s="6" t="s">
        <v>785</v>
      </c>
      <c r="J174">
        <v>1</v>
      </c>
    </row>
    <row r="175" spans="1:10">
      <c r="A175" s="13">
        <v>40361</v>
      </c>
      <c r="B175" s="11" t="s">
        <v>24</v>
      </c>
      <c r="C175" s="11" t="s">
        <v>1886</v>
      </c>
      <c r="D175" s="6" t="s">
        <v>787</v>
      </c>
      <c r="E175" s="6" t="s">
        <v>16</v>
      </c>
      <c r="F175" s="6" t="s">
        <v>16</v>
      </c>
      <c r="G175" s="6" t="s">
        <v>787</v>
      </c>
      <c r="H175" s="6" t="s">
        <v>788</v>
      </c>
      <c r="I175" s="6" t="s">
        <v>789</v>
      </c>
      <c r="J175">
        <v>1</v>
      </c>
    </row>
    <row r="176" spans="1:10">
      <c r="A176" s="13">
        <v>40361</v>
      </c>
      <c r="B176" s="11" t="s">
        <v>310</v>
      </c>
      <c r="C176" s="11" t="s">
        <v>1818</v>
      </c>
      <c r="D176" s="6" t="s">
        <v>791</v>
      </c>
      <c r="E176" s="6" t="s">
        <v>16</v>
      </c>
      <c r="F176" s="6" t="s">
        <v>16</v>
      </c>
      <c r="G176" s="6" t="s">
        <v>791</v>
      </c>
      <c r="H176" s="6" t="s">
        <v>792</v>
      </c>
      <c r="I176" s="6" t="s">
        <v>793</v>
      </c>
      <c r="J176">
        <v>1</v>
      </c>
    </row>
    <row r="177" spans="1:10">
      <c r="A177" s="13">
        <v>40361</v>
      </c>
      <c r="B177" s="11" t="s">
        <v>317</v>
      </c>
      <c r="C177" s="11" t="s">
        <v>1820</v>
      </c>
      <c r="D177" s="6" t="s">
        <v>795</v>
      </c>
      <c r="E177" s="6" t="s">
        <v>16</v>
      </c>
      <c r="F177" s="6" t="s">
        <v>16</v>
      </c>
      <c r="G177" s="6" t="s">
        <v>795</v>
      </c>
      <c r="H177" s="6" t="s">
        <v>796</v>
      </c>
      <c r="I177" s="6" t="s">
        <v>797</v>
      </c>
      <c r="J177">
        <v>1</v>
      </c>
    </row>
    <row r="178" spans="1:10">
      <c r="A178" s="13">
        <v>40361</v>
      </c>
      <c r="B178" s="11" t="s">
        <v>31</v>
      </c>
      <c r="C178" s="11" t="s">
        <v>1819</v>
      </c>
      <c r="D178" s="6" t="s">
        <v>799</v>
      </c>
      <c r="E178" s="6" t="s">
        <v>16</v>
      </c>
      <c r="F178" s="6" t="s">
        <v>16</v>
      </c>
      <c r="G178" s="6" t="s">
        <v>799</v>
      </c>
      <c r="H178" s="6" t="s">
        <v>800</v>
      </c>
      <c r="I178" s="6" t="s">
        <v>801</v>
      </c>
      <c r="J178">
        <v>1</v>
      </c>
    </row>
    <row r="179" spans="1:10">
      <c r="A179" s="13">
        <v>40361</v>
      </c>
      <c r="B179" s="11" t="s">
        <v>207</v>
      </c>
      <c r="C179" s="11" t="s">
        <v>1847</v>
      </c>
      <c r="D179" s="6" t="s">
        <v>803</v>
      </c>
      <c r="E179" s="6" t="s">
        <v>16</v>
      </c>
      <c r="F179" s="6" t="s">
        <v>16</v>
      </c>
      <c r="G179" s="6" t="s">
        <v>803</v>
      </c>
      <c r="H179" s="6" t="s">
        <v>804</v>
      </c>
      <c r="I179" s="6" t="s">
        <v>805</v>
      </c>
      <c r="J179">
        <v>1</v>
      </c>
    </row>
    <row r="180" spans="1:10">
      <c r="A180" s="13">
        <v>40361</v>
      </c>
      <c r="B180" s="11" t="s">
        <v>69</v>
      </c>
      <c r="C180" s="11" t="s">
        <v>1846</v>
      </c>
      <c r="D180" s="6" t="s">
        <v>807</v>
      </c>
      <c r="E180" s="6" t="s">
        <v>16</v>
      </c>
      <c r="F180" s="6" t="s">
        <v>16</v>
      </c>
      <c r="G180" s="6" t="s">
        <v>807</v>
      </c>
      <c r="H180" s="6" t="s">
        <v>808</v>
      </c>
      <c r="I180" s="6" t="s">
        <v>809</v>
      </c>
      <c r="J180">
        <v>1</v>
      </c>
    </row>
    <row r="181" spans="1:10">
      <c r="A181" s="13">
        <v>40361</v>
      </c>
      <c r="B181" s="11" t="s">
        <v>91</v>
      </c>
      <c r="C181" s="11" t="s">
        <v>291</v>
      </c>
      <c r="D181" s="6" t="s">
        <v>811</v>
      </c>
      <c r="E181" s="6" t="s">
        <v>16</v>
      </c>
      <c r="F181" s="6" t="s">
        <v>16</v>
      </c>
      <c r="G181" s="6" t="s">
        <v>811</v>
      </c>
      <c r="H181" s="6" t="s">
        <v>812</v>
      </c>
      <c r="I181" s="6" t="s">
        <v>813</v>
      </c>
      <c r="J181">
        <v>1</v>
      </c>
    </row>
    <row r="182" spans="1:10">
      <c r="A182" s="13">
        <v>40361</v>
      </c>
      <c r="B182" s="11" t="s">
        <v>815</v>
      </c>
      <c r="C182" s="11" t="s">
        <v>1823</v>
      </c>
      <c r="D182" s="6" t="s">
        <v>816</v>
      </c>
      <c r="E182" s="6" t="s">
        <v>16</v>
      </c>
      <c r="F182" s="6" t="s">
        <v>16</v>
      </c>
      <c r="G182" s="6" t="s">
        <v>816</v>
      </c>
      <c r="H182" s="6" t="s">
        <v>817</v>
      </c>
      <c r="I182" s="6" t="s">
        <v>818</v>
      </c>
      <c r="J182">
        <v>1</v>
      </c>
    </row>
    <row r="183" spans="1:10">
      <c r="A183" s="13">
        <v>40361</v>
      </c>
      <c r="B183" s="11" t="s">
        <v>475</v>
      </c>
      <c r="C183" s="11" t="s">
        <v>1837</v>
      </c>
      <c r="D183" s="6" t="s">
        <v>820</v>
      </c>
      <c r="E183" s="6" t="s">
        <v>16</v>
      </c>
      <c r="F183" s="6" t="s">
        <v>16</v>
      </c>
      <c r="G183" s="6" t="s">
        <v>820</v>
      </c>
      <c r="H183" s="6" t="s">
        <v>821</v>
      </c>
      <c r="I183" s="6" t="s">
        <v>822</v>
      </c>
      <c r="J183">
        <v>1</v>
      </c>
    </row>
    <row r="184" spans="1:10">
      <c r="A184" s="13">
        <v>40361</v>
      </c>
      <c r="B184" s="11" t="s">
        <v>29</v>
      </c>
      <c r="C184" s="11" t="s">
        <v>1838</v>
      </c>
      <c r="D184" s="6" t="s">
        <v>824</v>
      </c>
      <c r="E184" s="6" t="s">
        <v>16</v>
      </c>
      <c r="F184" s="6" t="s">
        <v>16</v>
      </c>
      <c r="G184" s="6" t="s">
        <v>824</v>
      </c>
      <c r="H184" s="6" t="s">
        <v>825</v>
      </c>
      <c r="I184" s="6" t="s">
        <v>826</v>
      </c>
      <c r="J184">
        <v>1</v>
      </c>
    </row>
    <row r="185" spans="1:10">
      <c r="A185" s="13">
        <v>40361</v>
      </c>
      <c r="B185" s="11" t="s">
        <v>738</v>
      </c>
      <c r="C185" s="11" t="s">
        <v>1850</v>
      </c>
      <c r="D185" s="6" t="s">
        <v>828</v>
      </c>
      <c r="E185" s="6" t="s">
        <v>16</v>
      </c>
      <c r="F185" s="6" t="s">
        <v>16</v>
      </c>
      <c r="G185" s="6" t="s">
        <v>828</v>
      </c>
      <c r="H185" s="6" t="s">
        <v>829</v>
      </c>
      <c r="I185" s="6" t="s">
        <v>830</v>
      </c>
      <c r="J185">
        <v>1</v>
      </c>
    </row>
    <row r="186" spans="1:10">
      <c r="A186" s="13">
        <v>40361</v>
      </c>
      <c r="B186" s="11" t="s">
        <v>832</v>
      </c>
      <c r="C186" s="11" t="s">
        <v>1874</v>
      </c>
      <c r="D186" s="6" t="s">
        <v>16</v>
      </c>
      <c r="E186" s="6" t="s">
        <v>16</v>
      </c>
      <c r="F186" s="6" t="s">
        <v>16</v>
      </c>
      <c r="G186" s="6" t="s">
        <v>16</v>
      </c>
      <c r="H186" s="6" t="s">
        <v>16</v>
      </c>
      <c r="I186" s="6" t="s">
        <v>16</v>
      </c>
      <c r="J186">
        <v>1</v>
      </c>
    </row>
    <row r="187" spans="1:10">
      <c r="A187" s="13">
        <v>40361</v>
      </c>
      <c r="B187" s="11" t="s">
        <v>158</v>
      </c>
      <c r="C187" s="11" t="s">
        <v>1811</v>
      </c>
      <c r="D187" s="6" t="s">
        <v>834</v>
      </c>
      <c r="E187" s="6" t="s">
        <v>16</v>
      </c>
      <c r="F187" s="6" t="s">
        <v>16</v>
      </c>
      <c r="G187" s="6" t="s">
        <v>834</v>
      </c>
      <c r="H187" s="6" t="s">
        <v>835</v>
      </c>
      <c r="I187" s="6" t="s">
        <v>836</v>
      </c>
      <c r="J187">
        <v>1</v>
      </c>
    </row>
    <row r="188" spans="1:10">
      <c r="A188" s="13">
        <v>40361</v>
      </c>
      <c r="B188" s="11" t="s">
        <v>15</v>
      </c>
      <c r="C188" s="11" t="s">
        <v>1824</v>
      </c>
      <c r="D188" s="6" t="s">
        <v>838</v>
      </c>
      <c r="E188" s="6" t="s">
        <v>16</v>
      </c>
      <c r="F188" s="6" t="s">
        <v>16</v>
      </c>
      <c r="G188" s="6" t="s">
        <v>838</v>
      </c>
      <c r="H188" s="6" t="s">
        <v>839</v>
      </c>
      <c r="I188" s="6" t="s">
        <v>840</v>
      </c>
      <c r="J188">
        <v>1</v>
      </c>
    </row>
    <row r="189" spans="1:10">
      <c r="A189" s="13">
        <v>40361</v>
      </c>
      <c r="B189" s="11" t="s">
        <v>403</v>
      </c>
      <c r="C189" s="11" t="s">
        <v>1842</v>
      </c>
      <c r="D189" s="6" t="s">
        <v>842</v>
      </c>
      <c r="E189" s="6" t="s">
        <v>16</v>
      </c>
      <c r="F189" s="6" t="s">
        <v>16</v>
      </c>
      <c r="G189" s="6" t="s">
        <v>842</v>
      </c>
      <c r="H189" s="6" t="s">
        <v>843</v>
      </c>
      <c r="I189" s="6" t="s">
        <v>844</v>
      </c>
      <c r="J189">
        <v>1</v>
      </c>
    </row>
    <row r="190" spans="1:10">
      <c r="A190" s="13">
        <v>40361</v>
      </c>
      <c r="B190" s="11" t="s">
        <v>410</v>
      </c>
      <c r="C190" s="11" t="s">
        <v>1827</v>
      </c>
      <c r="D190" s="6" t="s">
        <v>846</v>
      </c>
      <c r="E190" s="6" t="s">
        <v>16</v>
      </c>
      <c r="F190" s="6" t="s">
        <v>16</v>
      </c>
      <c r="G190" s="6" t="s">
        <v>846</v>
      </c>
      <c r="H190" s="6" t="s">
        <v>353</v>
      </c>
      <c r="I190" s="6" t="s">
        <v>847</v>
      </c>
      <c r="J190">
        <v>1</v>
      </c>
    </row>
    <row r="191" spans="1:10">
      <c r="A191" s="13">
        <v>40365</v>
      </c>
      <c r="B191" s="11" t="s">
        <v>144</v>
      </c>
      <c r="C191" s="11" t="s">
        <v>1804</v>
      </c>
      <c r="D191" s="6" t="s">
        <v>849</v>
      </c>
      <c r="E191" s="6" t="s">
        <v>16</v>
      </c>
      <c r="F191" s="6" t="s">
        <v>16</v>
      </c>
      <c r="G191" s="6" t="s">
        <v>849</v>
      </c>
      <c r="H191" s="6" t="s">
        <v>808</v>
      </c>
      <c r="I191" s="6" t="s">
        <v>850</v>
      </c>
      <c r="J191">
        <v>1</v>
      </c>
    </row>
    <row r="192" spans="1:10">
      <c r="A192" s="13">
        <v>40365</v>
      </c>
      <c r="B192" s="11" t="s">
        <v>852</v>
      </c>
      <c r="C192" s="11" t="s">
        <v>1853</v>
      </c>
      <c r="D192" s="6" t="s">
        <v>853</v>
      </c>
      <c r="E192" s="6" t="s">
        <v>16</v>
      </c>
      <c r="F192" s="6" t="s">
        <v>16</v>
      </c>
      <c r="G192" s="6" t="s">
        <v>853</v>
      </c>
      <c r="H192" s="6" t="s">
        <v>854</v>
      </c>
      <c r="I192" s="6" t="s">
        <v>855</v>
      </c>
      <c r="J192">
        <v>1</v>
      </c>
    </row>
    <row r="193" spans="1:10">
      <c r="A193" s="13">
        <v>40367</v>
      </c>
      <c r="B193" s="11" t="s">
        <v>857</v>
      </c>
      <c r="C193" s="11" t="s">
        <v>1852</v>
      </c>
      <c r="D193" s="6" t="s">
        <v>858</v>
      </c>
      <c r="E193" s="6" t="s">
        <v>16</v>
      </c>
      <c r="F193" s="6" t="s">
        <v>16</v>
      </c>
      <c r="G193" s="6" t="s">
        <v>858</v>
      </c>
      <c r="H193" s="6" t="s">
        <v>236</v>
      </c>
      <c r="I193" s="6" t="s">
        <v>859</v>
      </c>
      <c r="J193">
        <v>1</v>
      </c>
    </row>
    <row r="194" spans="1:10">
      <c r="A194" s="13">
        <v>40369</v>
      </c>
      <c r="B194" s="11" t="s">
        <v>255</v>
      </c>
      <c r="C194" s="11" t="s">
        <v>1876</v>
      </c>
      <c r="D194" s="6" t="s">
        <v>861</v>
      </c>
      <c r="E194" s="6" t="s">
        <v>16</v>
      </c>
      <c r="F194" s="6" t="s">
        <v>16</v>
      </c>
      <c r="G194" s="6" t="s">
        <v>861</v>
      </c>
      <c r="H194" s="6" t="s">
        <v>862</v>
      </c>
      <c r="I194" s="6" t="s">
        <v>863</v>
      </c>
      <c r="J194">
        <v>1</v>
      </c>
    </row>
    <row r="195" spans="1:10">
      <c r="A195" s="13">
        <v>40369</v>
      </c>
      <c r="B195" s="11" t="s">
        <v>153</v>
      </c>
      <c r="C195" s="11" t="s">
        <v>1798</v>
      </c>
      <c r="D195" s="6" t="s">
        <v>865</v>
      </c>
      <c r="E195" s="6" t="s">
        <v>16</v>
      </c>
      <c r="F195" s="6" t="s">
        <v>16</v>
      </c>
      <c r="G195" s="6" t="s">
        <v>865</v>
      </c>
      <c r="H195" s="6" t="s">
        <v>866</v>
      </c>
      <c r="I195" s="6" t="s">
        <v>867</v>
      </c>
      <c r="J195">
        <v>1</v>
      </c>
    </row>
    <row r="196" spans="1:10">
      <c r="A196" s="13">
        <v>40373</v>
      </c>
      <c r="B196" s="11" t="s">
        <v>832</v>
      </c>
      <c r="C196" s="11" t="s">
        <v>1874</v>
      </c>
      <c r="D196" s="6" t="s">
        <v>869</v>
      </c>
      <c r="E196" s="6" t="s">
        <v>16</v>
      </c>
      <c r="F196" s="6" t="s">
        <v>16</v>
      </c>
      <c r="G196" s="6" t="s">
        <v>869</v>
      </c>
      <c r="H196" s="6" t="s">
        <v>870</v>
      </c>
      <c r="I196" s="6" t="s">
        <v>871</v>
      </c>
      <c r="J196">
        <v>1</v>
      </c>
    </row>
    <row r="197" spans="1:10">
      <c r="A197" s="13">
        <v>40375</v>
      </c>
      <c r="B197" s="11" t="s">
        <v>733</v>
      </c>
      <c r="C197" s="11" t="s">
        <v>1848</v>
      </c>
      <c r="D197" s="6" t="s">
        <v>873</v>
      </c>
      <c r="E197" s="6" t="s">
        <v>16</v>
      </c>
      <c r="F197" s="6" t="s">
        <v>16</v>
      </c>
      <c r="G197" s="6" t="s">
        <v>873</v>
      </c>
      <c r="H197" s="6" t="s">
        <v>874</v>
      </c>
      <c r="I197" s="6" t="s">
        <v>875</v>
      </c>
      <c r="J197">
        <v>1</v>
      </c>
    </row>
    <row r="198" spans="1:10">
      <c r="A198" s="13">
        <v>40379</v>
      </c>
      <c r="B198" s="11" t="s">
        <v>15</v>
      </c>
      <c r="C198" s="11" t="s">
        <v>1824</v>
      </c>
      <c r="D198" s="6" t="s">
        <v>877</v>
      </c>
      <c r="E198" s="6" t="s">
        <v>16</v>
      </c>
      <c r="F198" s="6" t="s">
        <v>16</v>
      </c>
      <c r="G198" s="6" t="s">
        <v>877</v>
      </c>
      <c r="H198" s="6" t="s">
        <v>878</v>
      </c>
      <c r="I198" s="6" t="s">
        <v>879</v>
      </c>
      <c r="J198">
        <v>1</v>
      </c>
    </row>
    <row r="199" spans="1:10">
      <c r="A199" s="13">
        <v>40379</v>
      </c>
      <c r="B199" s="11" t="s">
        <v>852</v>
      </c>
      <c r="C199" s="11" t="s">
        <v>1853</v>
      </c>
      <c r="D199" s="6" t="s">
        <v>881</v>
      </c>
      <c r="E199" s="6" t="s">
        <v>16</v>
      </c>
      <c r="F199" s="6" t="s">
        <v>16</v>
      </c>
      <c r="G199" s="6" t="s">
        <v>881</v>
      </c>
      <c r="H199" s="6" t="s">
        <v>882</v>
      </c>
      <c r="I199" s="6" t="s">
        <v>883</v>
      </c>
      <c r="J199">
        <v>1</v>
      </c>
    </row>
    <row r="200" spans="1:10">
      <c r="A200" s="13">
        <v>40380</v>
      </c>
      <c r="B200" s="11" t="s">
        <v>885</v>
      </c>
      <c r="C200" s="11" t="s">
        <v>1805</v>
      </c>
      <c r="D200" s="6" t="s">
        <v>886</v>
      </c>
      <c r="E200" s="6" t="s">
        <v>16</v>
      </c>
      <c r="F200" s="6" t="s">
        <v>16</v>
      </c>
      <c r="G200" s="6" t="s">
        <v>886</v>
      </c>
      <c r="H200" s="6" t="s">
        <v>887</v>
      </c>
      <c r="I200" s="6" t="s">
        <v>888</v>
      </c>
      <c r="J200">
        <v>1</v>
      </c>
    </row>
    <row r="201" spans="1:10">
      <c r="A201" s="13">
        <v>40381</v>
      </c>
      <c r="B201" s="11" t="s">
        <v>890</v>
      </c>
      <c r="C201" s="11" t="s">
        <v>1840</v>
      </c>
      <c r="D201" s="6" t="s">
        <v>891</v>
      </c>
      <c r="E201" s="6" t="s">
        <v>16</v>
      </c>
      <c r="F201" s="6" t="s">
        <v>16</v>
      </c>
      <c r="G201" s="6" t="s">
        <v>891</v>
      </c>
      <c r="H201" s="6" t="s">
        <v>892</v>
      </c>
      <c r="I201" s="6" t="s">
        <v>893</v>
      </c>
      <c r="J201">
        <v>1</v>
      </c>
    </row>
    <row r="202" spans="1:10">
      <c r="A202" s="13">
        <v>40381</v>
      </c>
      <c r="B202" s="11" t="s">
        <v>852</v>
      </c>
      <c r="C202" s="11" t="s">
        <v>1853</v>
      </c>
      <c r="D202" s="6" t="s">
        <v>895</v>
      </c>
      <c r="E202" s="6" t="s">
        <v>16</v>
      </c>
      <c r="F202" s="6" t="s">
        <v>16</v>
      </c>
      <c r="G202" s="6" t="s">
        <v>895</v>
      </c>
      <c r="H202" s="6" t="s">
        <v>812</v>
      </c>
      <c r="I202" s="6" t="s">
        <v>896</v>
      </c>
      <c r="J202">
        <v>1</v>
      </c>
    </row>
    <row r="203" spans="1:10">
      <c r="A203" s="13">
        <v>40388</v>
      </c>
      <c r="B203" s="11" t="s">
        <v>898</v>
      </c>
      <c r="C203" s="11" t="s">
        <v>1854</v>
      </c>
      <c r="D203" s="6" t="s">
        <v>899</v>
      </c>
      <c r="E203" s="6" t="s">
        <v>16</v>
      </c>
      <c r="F203" s="6" t="s">
        <v>16</v>
      </c>
      <c r="G203" s="6" t="s">
        <v>899</v>
      </c>
      <c r="H203" s="6" t="s">
        <v>900</v>
      </c>
      <c r="I203" s="6" t="s">
        <v>901</v>
      </c>
      <c r="J203">
        <v>1</v>
      </c>
    </row>
    <row r="204" spans="1:10">
      <c r="A204" s="13">
        <v>40389</v>
      </c>
      <c r="B204" s="11" t="s">
        <v>357</v>
      </c>
      <c r="C204" s="11" t="s">
        <v>1815</v>
      </c>
      <c r="D204" s="6" t="s">
        <v>903</v>
      </c>
      <c r="E204" s="6" t="s">
        <v>16</v>
      </c>
      <c r="F204" s="6" t="s">
        <v>16</v>
      </c>
      <c r="G204" s="6" t="s">
        <v>903</v>
      </c>
      <c r="H204" s="6" t="s">
        <v>904</v>
      </c>
      <c r="I204" s="6" t="s">
        <v>905</v>
      </c>
      <c r="J204">
        <v>1</v>
      </c>
    </row>
    <row r="205" spans="1:10">
      <c r="A205" s="13">
        <v>40389</v>
      </c>
      <c r="B205" s="11" t="s">
        <v>357</v>
      </c>
      <c r="C205" s="11" t="s">
        <v>1815</v>
      </c>
      <c r="D205" s="6" t="s">
        <v>578</v>
      </c>
      <c r="E205" s="6" t="s">
        <v>16</v>
      </c>
      <c r="F205" s="6" t="s">
        <v>16</v>
      </c>
      <c r="G205" s="6" t="s">
        <v>578</v>
      </c>
      <c r="H205" s="6" t="s">
        <v>201</v>
      </c>
      <c r="I205" s="6" t="s">
        <v>656</v>
      </c>
      <c r="J205">
        <v>1</v>
      </c>
    </row>
    <row r="206" spans="1:10">
      <c r="A206" s="13">
        <v>40389</v>
      </c>
      <c r="B206" s="11" t="s">
        <v>75</v>
      </c>
      <c r="C206" s="11" t="s">
        <v>1855</v>
      </c>
      <c r="D206" s="6" t="s">
        <v>908</v>
      </c>
      <c r="E206" s="6" t="s">
        <v>16</v>
      </c>
      <c r="F206" s="6" t="s">
        <v>16</v>
      </c>
      <c r="G206" s="6" t="s">
        <v>908</v>
      </c>
      <c r="H206" s="6" t="s">
        <v>909</v>
      </c>
      <c r="I206" s="6" t="s">
        <v>910</v>
      </c>
      <c r="J206">
        <v>1</v>
      </c>
    </row>
    <row r="207" spans="1:10">
      <c r="A207" s="13">
        <v>40389</v>
      </c>
      <c r="B207" s="11" t="s">
        <v>75</v>
      </c>
      <c r="C207" s="11" t="s">
        <v>1855</v>
      </c>
      <c r="D207" s="6" t="s">
        <v>912</v>
      </c>
      <c r="E207" s="6" t="s">
        <v>16</v>
      </c>
      <c r="F207" s="6" t="s">
        <v>16</v>
      </c>
      <c r="G207" s="6" t="s">
        <v>912</v>
      </c>
      <c r="H207" s="6" t="s">
        <v>279</v>
      </c>
      <c r="I207" s="6" t="s">
        <v>913</v>
      </c>
      <c r="J207">
        <v>1</v>
      </c>
    </row>
    <row r="208" spans="1:10">
      <c r="A208" s="13">
        <v>40390</v>
      </c>
      <c r="B208" s="11" t="s">
        <v>15</v>
      </c>
      <c r="C208" s="11" t="s">
        <v>1824</v>
      </c>
      <c r="D208" s="6" t="s">
        <v>915</v>
      </c>
      <c r="E208" s="6" t="s">
        <v>16</v>
      </c>
      <c r="F208" s="6" t="s">
        <v>16</v>
      </c>
      <c r="G208" s="6" t="s">
        <v>915</v>
      </c>
      <c r="H208" s="6" t="s">
        <v>916</v>
      </c>
      <c r="I208" s="6" t="s">
        <v>917</v>
      </c>
      <c r="J208">
        <v>1</v>
      </c>
    </row>
    <row r="209" spans="1:10">
      <c r="A209" s="13">
        <v>40390</v>
      </c>
      <c r="B209" s="11" t="s">
        <v>20</v>
      </c>
      <c r="C209" s="11" t="s">
        <v>1865</v>
      </c>
      <c r="D209" s="6" t="s">
        <v>370</v>
      </c>
      <c r="E209" s="6" t="s">
        <v>16</v>
      </c>
      <c r="F209" s="6" t="s">
        <v>16</v>
      </c>
      <c r="G209" s="6" t="s">
        <v>370</v>
      </c>
      <c r="H209" s="6" t="s">
        <v>371</v>
      </c>
      <c r="I209" s="6" t="s">
        <v>372</v>
      </c>
      <c r="J209">
        <v>1</v>
      </c>
    </row>
    <row r="210" spans="1:10">
      <c r="A210" s="13">
        <v>40390</v>
      </c>
      <c r="B210" s="11" t="s">
        <v>29</v>
      </c>
      <c r="C210" s="11" t="s">
        <v>1838</v>
      </c>
      <c r="D210" s="6" t="s">
        <v>920</v>
      </c>
      <c r="E210" s="6" t="s">
        <v>16</v>
      </c>
      <c r="F210" s="6" t="s">
        <v>16</v>
      </c>
      <c r="G210" s="6" t="s">
        <v>920</v>
      </c>
      <c r="H210" s="6" t="s">
        <v>921</v>
      </c>
      <c r="I210" s="6" t="s">
        <v>922</v>
      </c>
      <c r="J210">
        <v>1</v>
      </c>
    </row>
    <row r="211" spans="1:10">
      <c r="A211" s="13">
        <v>40390</v>
      </c>
      <c r="B211" s="11" t="s">
        <v>403</v>
      </c>
      <c r="C211" s="11" t="s">
        <v>1842</v>
      </c>
      <c r="D211" s="6" t="s">
        <v>924</v>
      </c>
      <c r="E211" s="6" t="s">
        <v>16</v>
      </c>
      <c r="F211" s="6" t="s">
        <v>16</v>
      </c>
      <c r="G211" s="6" t="s">
        <v>924</v>
      </c>
      <c r="H211" s="6" t="s">
        <v>925</v>
      </c>
      <c r="I211" s="6" t="s">
        <v>926</v>
      </c>
      <c r="J211">
        <v>1</v>
      </c>
    </row>
    <row r="212" spans="1:10">
      <c r="A212" s="13">
        <v>40390</v>
      </c>
      <c r="B212" s="11" t="s">
        <v>310</v>
      </c>
      <c r="C212" s="11" t="s">
        <v>1818</v>
      </c>
      <c r="D212" s="6" t="s">
        <v>928</v>
      </c>
      <c r="E212" s="6" t="s">
        <v>16</v>
      </c>
      <c r="F212" s="6" t="s">
        <v>16</v>
      </c>
      <c r="G212" s="6" t="s">
        <v>928</v>
      </c>
      <c r="H212" s="6" t="s">
        <v>788</v>
      </c>
      <c r="I212" s="6" t="s">
        <v>929</v>
      </c>
      <c r="J212">
        <v>1</v>
      </c>
    </row>
    <row r="213" spans="1:10">
      <c r="A213" s="13">
        <v>40390</v>
      </c>
      <c r="B213" s="11" t="s">
        <v>153</v>
      </c>
      <c r="C213" s="11" t="s">
        <v>1798</v>
      </c>
      <c r="D213" s="6" t="s">
        <v>931</v>
      </c>
      <c r="E213" s="6" t="s">
        <v>16</v>
      </c>
      <c r="F213" s="6" t="s">
        <v>16</v>
      </c>
      <c r="G213" s="6" t="s">
        <v>931</v>
      </c>
      <c r="H213" s="6" t="s">
        <v>17</v>
      </c>
      <c r="I213" s="6" t="s">
        <v>932</v>
      </c>
      <c r="J213">
        <v>1</v>
      </c>
    </row>
    <row r="214" spans="1:10">
      <c r="A214" s="13">
        <v>40390</v>
      </c>
      <c r="B214" s="11" t="s">
        <v>633</v>
      </c>
      <c r="C214" s="11" t="s">
        <v>1843</v>
      </c>
      <c r="D214" s="6" t="s">
        <v>87</v>
      </c>
      <c r="E214" s="6" t="s">
        <v>16</v>
      </c>
      <c r="F214" s="6" t="s">
        <v>16</v>
      </c>
      <c r="G214" s="6" t="s">
        <v>87</v>
      </c>
      <c r="H214" s="6" t="s">
        <v>88</v>
      </c>
      <c r="I214" s="6" t="s">
        <v>89</v>
      </c>
      <c r="J214">
        <v>1</v>
      </c>
    </row>
    <row r="215" spans="1:10">
      <c r="A215" s="13">
        <v>40390</v>
      </c>
      <c r="B215" s="11" t="s">
        <v>124</v>
      </c>
      <c r="C215" s="11" t="s">
        <v>1836</v>
      </c>
      <c r="D215" s="6" t="s">
        <v>935</v>
      </c>
      <c r="E215" s="6" t="s">
        <v>16</v>
      </c>
      <c r="F215" s="6" t="s">
        <v>16</v>
      </c>
      <c r="G215" s="6" t="s">
        <v>935</v>
      </c>
      <c r="H215" s="6" t="s">
        <v>936</v>
      </c>
      <c r="I215" s="6" t="s">
        <v>937</v>
      </c>
      <c r="J215">
        <v>1</v>
      </c>
    </row>
    <row r="216" spans="1:10">
      <c r="A216" s="13">
        <v>40390</v>
      </c>
      <c r="B216" s="11" t="s">
        <v>410</v>
      </c>
      <c r="C216" s="11" t="s">
        <v>1827</v>
      </c>
      <c r="D216" s="6" t="s">
        <v>939</v>
      </c>
      <c r="E216" s="6" t="s">
        <v>16</v>
      </c>
      <c r="F216" s="6" t="s">
        <v>16</v>
      </c>
      <c r="G216" s="6" t="s">
        <v>939</v>
      </c>
      <c r="H216" s="6" t="s">
        <v>511</v>
      </c>
      <c r="I216" s="6" t="s">
        <v>940</v>
      </c>
      <c r="J216">
        <v>1</v>
      </c>
    </row>
    <row r="217" spans="1:10">
      <c r="A217" s="13">
        <v>40390</v>
      </c>
      <c r="B217" s="11" t="s">
        <v>31</v>
      </c>
      <c r="C217" s="11" t="s">
        <v>1819</v>
      </c>
      <c r="D217" s="6" t="s">
        <v>942</v>
      </c>
      <c r="E217" s="6" t="s">
        <v>16</v>
      </c>
      <c r="F217" s="6" t="s">
        <v>16</v>
      </c>
      <c r="G217" s="6" t="s">
        <v>942</v>
      </c>
      <c r="H217" s="6" t="s">
        <v>943</v>
      </c>
      <c r="I217" s="6" t="s">
        <v>944</v>
      </c>
      <c r="J217">
        <v>1</v>
      </c>
    </row>
    <row r="218" spans="1:10">
      <c r="A218" s="13">
        <v>40390</v>
      </c>
      <c r="B218" s="11" t="s">
        <v>24</v>
      </c>
      <c r="C218" s="11" t="s">
        <v>1886</v>
      </c>
      <c r="D218" s="6" t="s">
        <v>946</v>
      </c>
      <c r="E218" s="6" t="s">
        <v>16</v>
      </c>
      <c r="F218" s="6" t="s">
        <v>16</v>
      </c>
      <c r="G218" s="6" t="s">
        <v>946</v>
      </c>
      <c r="H218" s="6" t="s">
        <v>947</v>
      </c>
      <c r="I218" s="6" t="s">
        <v>948</v>
      </c>
      <c r="J218">
        <v>1</v>
      </c>
    </row>
    <row r="219" spans="1:10">
      <c r="A219" s="13">
        <v>40390</v>
      </c>
      <c r="B219" s="11" t="s">
        <v>158</v>
      </c>
      <c r="C219" s="11" t="s">
        <v>1811</v>
      </c>
      <c r="D219" s="6" t="s">
        <v>950</v>
      </c>
      <c r="E219" s="6" t="s">
        <v>16</v>
      </c>
      <c r="F219" s="6" t="s">
        <v>16</v>
      </c>
      <c r="G219" s="6" t="s">
        <v>950</v>
      </c>
      <c r="H219" s="6" t="s">
        <v>951</v>
      </c>
      <c r="I219" s="6" t="s">
        <v>952</v>
      </c>
      <c r="J219">
        <v>1</v>
      </c>
    </row>
    <row r="220" spans="1:10">
      <c r="A220" s="13">
        <v>40390</v>
      </c>
      <c r="B220" s="11" t="s">
        <v>733</v>
      </c>
      <c r="C220" s="11" t="s">
        <v>1848</v>
      </c>
      <c r="D220" s="6" t="s">
        <v>954</v>
      </c>
      <c r="E220" s="6" t="s">
        <v>16</v>
      </c>
      <c r="F220" s="6" t="s">
        <v>16</v>
      </c>
      <c r="G220" s="6" t="s">
        <v>954</v>
      </c>
      <c r="H220" s="6" t="s">
        <v>955</v>
      </c>
      <c r="I220" s="6" t="s">
        <v>956</v>
      </c>
      <c r="J220">
        <v>1</v>
      </c>
    </row>
    <row r="221" spans="1:10">
      <c r="A221" s="13">
        <v>40390</v>
      </c>
      <c r="B221" s="11" t="s">
        <v>207</v>
      </c>
      <c r="C221" s="11" t="s">
        <v>1847</v>
      </c>
      <c r="D221" s="6" t="s">
        <v>958</v>
      </c>
      <c r="E221" s="6" t="s">
        <v>16</v>
      </c>
      <c r="F221" s="6" t="s">
        <v>16</v>
      </c>
      <c r="G221" s="6" t="s">
        <v>958</v>
      </c>
      <c r="H221" s="6" t="s">
        <v>959</v>
      </c>
      <c r="I221" s="6" t="s">
        <v>960</v>
      </c>
      <c r="J221">
        <v>1</v>
      </c>
    </row>
    <row r="222" spans="1:10">
      <c r="A222" s="13">
        <v>40390</v>
      </c>
      <c r="B222" s="11" t="s">
        <v>852</v>
      </c>
      <c r="C222" s="11" t="s">
        <v>1853</v>
      </c>
      <c r="D222" s="6" t="s">
        <v>962</v>
      </c>
      <c r="E222" s="6" t="s">
        <v>16</v>
      </c>
      <c r="F222" s="6" t="s">
        <v>16</v>
      </c>
      <c r="G222" s="6" t="s">
        <v>962</v>
      </c>
      <c r="H222" s="6" t="s">
        <v>963</v>
      </c>
      <c r="I222" s="6" t="s">
        <v>964</v>
      </c>
      <c r="J222">
        <v>1</v>
      </c>
    </row>
    <row r="223" spans="1:10">
      <c r="A223" s="13">
        <v>40394</v>
      </c>
      <c r="B223" s="11" t="s">
        <v>966</v>
      </c>
      <c r="C223" s="11" t="s">
        <v>1806</v>
      </c>
      <c r="D223" s="6" t="s">
        <v>967</v>
      </c>
      <c r="E223" s="6" t="s">
        <v>16</v>
      </c>
      <c r="F223" s="6" t="s">
        <v>16</v>
      </c>
      <c r="G223" s="6" t="s">
        <v>967</v>
      </c>
      <c r="H223" s="6" t="s">
        <v>968</v>
      </c>
      <c r="I223" s="6" t="s">
        <v>969</v>
      </c>
      <c r="J223">
        <v>1</v>
      </c>
    </row>
    <row r="224" spans="1:10">
      <c r="A224" s="13">
        <v>40394</v>
      </c>
      <c r="B224" s="11" t="s">
        <v>255</v>
      </c>
      <c r="C224" s="11" t="s">
        <v>1876</v>
      </c>
      <c r="D224" s="6" t="s">
        <v>971</v>
      </c>
      <c r="E224" s="6" t="s">
        <v>16</v>
      </c>
      <c r="F224" s="6" t="s">
        <v>16</v>
      </c>
      <c r="G224" s="6" t="s">
        <v>971</v>
      </c>
      <c r="H224" s="6" t="s">
        <v>972</v>
      </c>
      <c r="I224" s="6" t="s">
        <v>973</v>
      </c>
      <c r="J224">
        <v>1</v>
      </c>
    </row>
    <row r="225" spans="1:10">
      <c r="A225" s="13">
        <v>40394</v>
      </c>
      <c r="B225" s="11" t="s">
        <v>975</v>
      </c>
      <c r="C225" s="11" t="s">
        <v>976</v>
      </c>
      <c r="D225" s="6" t="s">
        <v>977</v>
      </c>
      <c r="E225" s="6" t="s">
        <v>16</v>
      </c>
      <c r="F225" s="6" t="s">
        <v>16</v>
      </c>
      <c r="G225" s="6" t="s">
        <v>977</v>
      </c>
      <c r="H225" s="6" t="s">
        <v>978</v>
      </c>
      <c r="I225" s="6" t="s">
        <v>979</v>
      </c>
      <c r="J225">
        <v>1</v>
      </c>
    </row>
    <row r="226" spans="1:10">
      <c r="A226" s="13">
        <v>40404</v>
      </c>
      <c r="B226" s="11" t="s">
        <v>981</v>
      </c>
      <c r="C226" s="11" t="s">
        <v>1869</v>
      </c>
      <c r="D226" s="6" t="s">
        <v>982</v>
      </c>
      <c r="E226" s="6" t="s">
        <v>16</v>
      </c>
      <c r="F226" s="6" t="s">
        <v>16</v>
      </c>
      <c r="G226" s="6" t="s">
        <v>982</v>
      </c>
      <c r="H226" s="6" t="s">
        <v>983</v>
      </c>
      <c r="I226" s="6" t="s">
        <v>984</v>
      </c>
      <c r="J226">
        <v>1</v>
      </c>
    </row>
    <row r="227" spans="1:10">
      <c r="A227" s="13">
        <v>40417</v>
      </c>
      <c r="B227" s="11" t="s">
        <v>986</v>
      </c>
      <c r="C227" s="11" t="s">
        <v>1841</v>
      </c>
      <c r="D227" s="6" t="s">
        <v>987</v>
      </c>
      <c r="E227" s="6" t="s">
        <v>16</v>
      </c>
      <c r="F227" s="6" t="s">
        <v>16</v>
      </c>
      <c r="G227" s="6" t="s">
        <v>987</v>
      </c>
      <c r="H227" s="6" t="s">
        <v>892</v>
      </c>
      <c r="I227" s="6" t="s">
        <v>988</v>
      </c>
      <c r="J227">
        <v>1</v>
      </c>
    </row>
    <row r="228" spans="1:10">
      <c r="A228" s="13">
        <v>40422</v>
      </c>
      <c r="B228" s="11" t="s">
        <v>357</v>
      </c>
      <c r="C228" s="11" t="s">
        <v>1815</v>
      </c>
      <c r="D228" s="6" t="s">
        <v>990</v>
      </c>
      <c r="E228" s="6" t="s">
        <v>16</v>
      </c>
      <c r="F228" s="6" t="s">
        <v>16</v>
      </c>
      <c r="G228" s="6" t="s">
        <v>990</v>
      </c>
      <c r="H228" s="6" t="s">
        <v>991</v>
      </c>
      <c r="I228" s="6" t="s">
        <v>992</v>
      </c>
      <c r="J228">
        <v>1</v>
      </c>
    </row>
    <row r="229" spans="1:10">
      <c r="A229" s="13">
        <v>40422</v>
      </c>
      <c r="B229" s="11" t="s">
        <v>231</v>
      </c>
      <c r="C229" s="11" t="s">
        <v>1829</v>
      </c>
      <c r="D229" s="6" t="s">
        <v>994</v>
      </c>
      <c r="E229" s="6" t="s">
        <v>16</v>
      </c>
      <c r="F229" s="6" t="s">
        <v>16</v>
      </c>
      <c r="G229" s="6" t="s">
        <v>994</v>
      </c>
      <c r="H229" s="6" t="s">
        <v>995</v>
      </c>
      <c r="I229" s="6" t="s">
        <v>996</v>
      </c>
      <c r="J229">
        <v>1</v>
      </c>
    </row>
    <row r="230" spans="1:10">
      <c r="A230" s="13">
        <v>40422</v>
      </c>
      <c r="B230" s="11" t="s">
        <v>255</v>
      </c>
      <c r="C230" s="11" t="s">
        <v>1876</v>
      </c>
      <c r="D230" s="6" t="s">
        <v>998</v>
      </c>
      <c r="E230" s="6" t="s">
        <v>16</v>
      </c>
      <c r="F230" s="6" t="s">
        <v>16</v>
      </c>
      <c r="G230" s="6" t="s">
        <v>998</v>
      </c>
      <c r="H230" s="6" t="s">
        <v>999</v>
      </c>
      <c r="I230" s="6" t="s">
        <v>1000</v>
      </c>
      <c r="J230">
        <v>1</v>
      </c>
    </row>
    <row r="231" spans="1:10">
      <c r="A231" s="13">
        <v>40422</v>
      </c>
      <c r="B231" s="11" t="s">
        <v>357</v>
      </c>
      <c r="C231" s="11" t="s">
        <v>1815</v>
      </c>
      <c r="D231" s="6" t="s">
        <v>1002</v>
      </c>
      <c r="E231" s="6" t="s">
        <v>16</v>
      </c>
      <c r="F231" s="6" t="s">
        <v>16</v>
      </c>
      <c r="G231" s="6" t="s">
        <v>1002</v>
      </c>
      <c r="H231" s="6" t="s">
        <v>1003</v>
      </c>
      <c r="I231" s="6" t="s">
        <v>1004</v>
      </c>
      <c r="J231">
        <v>1</v>
      </c>
    </row>
    <row r="232" spans="1:10">
      <c r="A232" s="13">
        <v>40423</v>
      </c>
      <c r="B232" s="11" t="s">
        <v>24</v>
      </c>
      <c r="C232" s="11" t="s">
        <v>1886</v>
      </c>
      <c r="D232" s="6" t="s">
        <v>1006</v>
      </c>
      <c r="E232" s="6" t="s">
        <v>16</v>
      </c>
      <c r="F232" s="6" t="s">
        <v>16</v>
      </c>
      <c r="G232" s="6" t="s">
        <v>1006</v>
      </c>
      <c r="H232" s="6" t="s">
        <v>772</v>
      </c>
      <c r="I232" s="6" t="s">
        <v>1007</v>
      </c>
      <c r="J232">
        <v>1</v>
      </c>
    </row>
    <row r="233" spans="1:10">
      <c r="A233" s="13">
        <v>40423</v>
      </c>
      <c r="B233" s="11" t="s">
        <v>20</v>
      </c>
      <c r="C233" s="11" t="s">
        <v>1865</v>
      </c>
      <c r="D233" s="6" t="s">
        <v>525</v>
      </c>
      <c r="E233" s="6" t="s">
        <v>16</v>
      </c>
      <c r="F233" s="6" t="s">
        <v>16</v>
      </c>
      <c r="G233" s="6" t="s">
        <v>525</v>
      </c>
      <c r="H233" s="6" t="s">
        <v>526</v>
      </c>
      <c r="I233" s="6" t="s">
        <v>527</v>
      </c>
      <c r="J233">
        <v>1</v>
      </c>
    </row>
    <row r="234" spans="1:10">
      <c r="A234" s="13">
        <v>40423</v>
      </c>
      <c r="B234" s="11" t="s">
        <v>153</v>
      </c>
      <c r="C234" s="11" t="s">
        <v>1798</v>
      </c>
      <c r="D234" s="6" t="s">
        <v>1010</v>
      </c>
      <c r="E234" s="6" t="s">
        <v>16</v>
      </c>
      <c r="F234" s="6" t="s">
        <v>16</v>
      </c>
      <c r="G234" s="6" t="s">
        <v>1010</v>
      </c>
      <c r="H234" s="6" t="s">
        <v>47</v>
      </c>
      <c r="I234" s="6" t="s">
        <v>1011</v>
      </c>
      <c r="J234">
        <v>1</v>
      </c>
    </row>
    <row r="235" spans="1:10">
      <c r="A235" s="13">
        <v>40423</v>
      </c>
      <c r="B235" s="11" t="s">
        <v>255</v>
      </c>
      <c r="C235" s="11" t="s">
        <v>1876</v>
      </c>
      <c r="D235" s="6" t="s">
        <v>1013</v>
      </c>
      <c r="E235" s="6" t="s">
        <v>16</v>
      </c>
      <c r="F235" s="6" t="s">
        <v>16</v>
      </c>
      <c r="G235" s="6" t="s">
        <v>1013</v>
      </c>
      <c r="H235" s="6" t="s">
        <v>1014</v>
      </c>
      <c r="I235" s="6" t="s">
        <v>1015</v>
      </c>
      <c r="J235">
        <v>1</v>
      </c>
    </row>
    <row r="236" spans="1:10">
      <c r="A236" s="13">
        <v>40423</v>
      </c>
      <c r="B236" s="11" t="s">
        <v>124</v>
      </c>
      <c r="C236" s="11" t="s">
        <v>1836</v>
      </c>
      <c r="D236" s="6" t="s">
        <v>1017</v>
      </c>
      <c r="E236" s="6" t="s">
        <v>16</v>
      </c>
      <c r="F236" s="6" t="s">
        <v>16</v>
      </c>
      <c r="G236" s="6" t="s">
        <v>1017</v>
      </c>
      <c r="H236" s="6" t="s">
        <v>1018</v>
      </c>
      <c r="I236" s="6" t="s">
        <v>1019</v>
      </c>
      <c r="J236">
        <v>1</v>
      </c>
    </row>
    <row r="237" spans="1:10">
      <c r="A237" s="13">
        <v>40423</v>
      </c>
      <c r="B237" s="11" t="s">
        <v>155</v>
      </c>
      <c r="C237" s="11" t="s">
        <v>1833</v>
      </c>
      <c r="D237" s="6" t="s">
        <v>1021</v>
      </c>
      <c r="E237" s="6" t="s">
        <v>16</v>
      </c>
      <c r="F237" s="6" t="s">
        <v>16</v>
      </c>
      <c r="G237" s="6" t="s">
        <v>1021</v>
      </c>
      <c r="H237" s="6" t="s">
        <v>355</v>
      </c>
      <c r="I237" s="6" t="s">
        <v>1022</v>
      </c>
      <c r="J237">
        <v>1</v>
      </c>
    </row>
    <row r="238" spans="1:10">
      <c r="A238" s="13">
        <v>40423</v>
      </c>
      <c r="B238" s="11" t="s">
        <v>15</v>
      </c>
      <c r="C238" s="11" t="s">
        <v>1824</v>
      </c>
      <c r="D238" s="6" t="s">
        <v>1024</v>
      </c>
      <c r="E238" s="6" t="s">
        <v>16</v>
      </c>
      <c r="F238" s="6" t="s">
        <v>16</v>
      </c>
      <c r="G238" s="6" t="s">
        <v>1024</v>
      </c>
      <c r="H238" s="6" t="s">
        <v>1025</v>
      </c>
      <c r="I238" s="6" t="s">
        <v>1026</v>
      </c>
      <c r="J238">
        <v>1</v>
      </c>
    </row>
    <row r="239" spans="1:10">
      <c r="A239" s="13">
        <v>40423</v>
      </c>
      <c r="B239" s="11" t="s">
        <v>310</v>
      </c>
      <c r="C239" s="11" t="s">
        <v>1818</v>
      </c>
      <c r="D239" s="6" t="s">
        <v>1028</v>
      </c>
      <c r="E239" s="6" t="s">
        <v>16</v>
      </c>
      <c r="F239" s="6" t="s">
        <v>16</v>
      </c>
      <c r="G239" s="6" t="s">
        <v>1028</v>
      </c>
      <c r="H239" s="6" t="s">
        <v>1029</v>
      </c>
      <c r="I239" s="6" t="s">
        <v>1030</v>
      </c>
      <c r="J239">
        <v>1</v>
      </c>
    </row>
    <row r="240" spans="1:10">
      <c r="A240" s="13">
        <v>40423</v>
      </c>
      <c r="B240" s="11" t="s">
        <v>763</v>
      </c>
      <c r="C240" s="11" t="s">
        <v>1849</v>
      </c>
      <c r="D240" s="6" t="s">
        <v>1032</v>
      </c>
      <c r="E240" s="6" t="s">
        <v>16</v>
      </c>
      <c r="F240" s="6" t="s">
        <v>16</v>
      </c>
      <c r="G240" s="6" t="s">
        <v>1032</v>
      </c>
      <c r="H240" s="6" t="s">
        <v>216</v>
      </c>
      <c r="I240" s="6" t="s">
        <v>1033</v>
      </c>
      <c r="J240">
        <v>1</v>
      </c>
    </row>
    <row r="241" spans="1:10">
      <c r="A241" s="13">
        <v>40423</v>
      </c>
      <c r="B241" s="11" t="s">
        <v>45</v>
      </c>
      <c r="C241" s="11" t="s">
        <v>1799</v>
      </c>
      <c r="D241" s="6" t="s">
        <v>1035</v>
      </c>
      <c r="E241" s="6" t="s">
        <v>16</v>
      </c>
      <c r="F241" s="6" t="s">
        <v>16</v>
      </c>
      <c r="G241" s="6" t="s">
        <v>1035</v>
      </c>
      <c r="H241" s="6" t="s">
        <v>1036</v>
      </c>
      <c r="I241" s="6" t="s">
        <v>1037</v>
      </c>
      <c r="J241">
        <v>1</v>
      </c>
    </row>
    <row r="242" spans="1:10">
      <c r="A242" s="13">
        <v>40423</v>
      </c>
      <c r="B242" s="11" t="s">
        <v>852</v>
      </c>
      <c r="C242" s="11" t="s">
        <v>1853</v>
      </c>
      <c r="D242" s="6" t="s">
        <v>1039</v>
      </c>
      <c r="E242" s="6" t="s">
        <v>16</v>
      </c>
      <c r="F242" s="6" t="s">
        <v>16</v>
      </c>
      <c r="G242" s="6" t="s">
        <v>1039</v>
      </c>
      <c r="H242" s="6" t="s">
        <v>1040</v>
      </c>
      <c r="I242" s="6" t="s">
        <v>1041</v>
      </c>
      <c r="J242">
        <v>1</v>
      </c>
    </row>
    <row r="243" spans="1:10">
      <c r="A243" s="13">
        <v>40423</v>
      </c>
      <c r="B243" s="11" t="s">
        <v>31</v>
      </c>
      <c r="C243" s="11" t="s">
        <v>1819</v>
      </c>
      <c r="D243" s="6" t="s">
        <v>16</v>
      </c>
      <c r="E243" s="6" t="s">
        <v>16</v>
      </c>
      <c r="F243" s="6" t="s">
        <v>16</v>
      </c>
      <c r="G243" s="6" t="s">
        <v>16</v>
      </c>
      <c r="H243" s="6" t="s">
        <v>16</v>
      </c>
      <c r="I243" s="6" t="s">
        <v>16</v>
      </c>
      <c r="J243">
        <v>1</v>
      </c>
    </row>
    <row r="244" spans="1:10">
      <c r="A244" s="13">
        <v>40423</v>
      </c>
      <c r="B244" s="11" t="s">
        <v>1044</v>
      </c>
      <c r="C244" s="11" t="s">
        <v>1856</v>
      </c>
      <c r="D244" s="6" t="s">
        <v>1045</v>
      </c>
      <c r="E244" s="6" t="s">
        <v>16</v>
      </c>
      <c r="F244" s="6" t="s">
        <v>16</v>
      </c>
      <c r="G244" s="6" t="s">
        <v>1045</v>
      </c>
      <c r="H244" s="6" t="s">
        <v>260</v>
      </c>
      <c r="I244" s="6" t="s">
        <v>1046</v>
      </c>
      <c r="J244">
        <v>1</v>
      </c>
    </row>
    <row r="245" spans="1:10">
      <c r="A245" s="13">
        <v>40423</v>
      </c>
      <c r="B245" s="11" t="s">
        <v>207</v>
      </c>
      <c r="C245" s="11" t="s">
        <v>1847</v>
      </c>
      <c r="D245" s="6" t="s">
        <v>1048</v>
      </c>
      <c r="E245" s="6" t="s">
        <v>16</v>
      </c>
      <c r="F245" s="6" t="s">
        <v>16</v>
      </c>
      <c r="G245" s="6" t="s">
        <v>1048</v>
      </c>
      <c r="H245" s="6" t="s">
        <v>1049</v>
      </c>
      <c r="I245" s="6" t="s">
        <v>1050</v>
      </c>
      <c r="J245">
        <v>1</v>
      </c>
    </row>
    <row r="246" spans="1:10">
      <c r="A246" s="13">
        <v>40423</v>
      </c>
      <c r="B246" s="11" t="s">
        <v>69</v>
      </c>
      <c r="C246" s="11" t="s">
        <v>1846</v>
      </c>
      <c r="D246" s="6" t="s">
        <v>1052</v>
      </c>
      <c r="E246" s="6" t="s">
        <v>16</v>
      </c>
      <c r="F246" s="6" t="s">
        <v>16</v>
      </c>
      <c r="G246" s="6" t="s">
        <v>1052</v>
      </c>
      <c r="H246" s="6" t="s">
        <v>1053</v>
      </c>
      <c r="I246" s="6" t="s">
        <v>1054</v>
      </c>
      <c r="J246">
        <v>1</v>
      </c>
    </row>
    <row r="247" spans="1:10">
      <c r="A247" s="13">
        <v>40423</v>
      </c>
      <c r="B247" s="11" t="s">
        <v>1056</v>
      </c>
      <c r="C247" s="11" t="s">
        <v>1857</v>
      </c>
      <c r="D247" s="6" t="s">
        <v>1057</v>
      </c>
      <c r="E247" s="6" t="s">
        <v>16</v>
      </c>
      <c r="F247" s="6" t="s">
        <v>16</v>
      </c>
      <c r="G247" s="6" t="s">
        <v>1057</v>
      </c>
      <c r="H247" s="6" t="s">
        <v>1058</v>
      </c>
      <c r="I247" s="6" t="s">
        <v>1059</v>
      </c>
      <c r="J247">
        <v>1</v>
      </c>
    </row>
    <row r="248" spans="1:10">
      <c r="A248" s="13">
        <v>40423</v>
      </c>
      <c r="B248" s="11" t="s">
        <v>158</v>
      </c>
      <c r="C248" s="11" t="s">
        <v>1811</v>
      </c>
      <c r="D248" s="6" t="s">
        <v>1061</v>
      </c>
      <c r="E248" s="6" t="s">
        <v>16</v>
      </c>
      <c r="F248" s="6" t="s">
        <v>16</v>
      </c>
      <c r="G248" s="6" t="s">
        <v>1061</v>
      </c>
      <c r="H248" s="6" t="s">
        <v>1062</v>
      </c>
      <c r="I248" s="6" t="s">
        <v>1063</v>
      </c>
      <c r="J248">
        <v>1</v>
      </c>
    </row>
    <row r="249" spans="1:10">
      <c r="A249" s="13">
        <v>40423</v>
      </c>
      <c r="B249" s="11" t="s">
        <v>1065</v>
      </c>
      <c r="C249" s="11" t="s">
        <v>1858</v>
      </c>
      <c r="D249" s="6" t="s">
        <v>1066</v>
      </c>
      <c r="E249" s="6" t="s">
        <v>16</v>
      </c>
      <c r="F249" s="6" t="s">
        <v>16</v>
      </c>
      <c r="G249" s="6" t="s">
        <v>1066</v>
      </c>
      <c r="H249" s="6" t="s">
        <v>1067</v>
      </c>
      <c r="I249" s="6" t="s">
        <v>1068</v>
      </c>
      <c r="J249">
        <v>1</v>
      </c>
    </row>
    <row r="250" spans="1:10">
      <c r="A250" s="13">
        <v>40432</v>
      </c>
      <c r="B250" s="11" t="s">
        <v>852</v>
      </c>
      <c r="C250" s="11" t="s">
        <v>1853</v>
      </c>
      <c r="D250" s="6" t="s">
        <v>1070</v>
      </c>
      <c r="E250" s="6" t="s">
        <v>16</v>
      </c>
      <c r="F250" s="6" t="s">
        <v>16</v>
      </c>
      <c r="G250" s="6" t="s">
        <v>1070</v>
      </c>
      <c r="H250" s="6" t="s">
        <v>1071</v>
      </c>
      <c r="I250" s="6" t="s">
        <v>1072</v>
      </c>
      <c r="J250">
        <v>1</v>
      </c>
    </row>
    <row r="251" spans="1:10">
      <c r="A251" s="13">
        <v>40437</v>
      </c>
      <c r="B251" s="11" t="s">
        <v>55</v>
      </c>
      <c r="C251" s="11" t="s">
        <v>1797</v>
      </c>
      <c r="D251" s="6" t="s">
        <v>1074</v>
      </c>
      <c r="E251" s="6" t="s">
        <v>16</v>
      </c>
      <c r="F251" s="6" t="s">
        <v>16</v>
      </c>
      <c r="G251" s="6" t="s">
        <v>1074</v>
      </c>
      <c r="H251" s="6" t="s">
        <v>1075</v>
      </c>
      <c r="I251" s="6" t="s">
        <v>1076</v>
      </c>
      <c r="J251">
        <v>1</v>
      </c>
    </row>
    <row r="252" spans="1:10">
      <c r="A252" s="13">
        <v>40442</v>
      </c>
      <c r="B252" s="11" t="s">
        <v>1078</v>
      </c>
      <c r="C252" s="11" t="s">
        <v>1859</v>
      </c>
      <c r="D252" s="6" t="s">
        <v>1079</v>
      </c>
      <c r="E252" s="6" t="s">
        <v>16</v>
      </c>
      <c r="F252" s="6" t="s">
        <v>16</v>
      </c>
      <c r="G252" s="6" t="s">
        <v>1079</v>
      </c>
      <c r="H252" s="6" t="s">
        <v>1080</v>
      </c>
      <c r="I252" s="6" t="s">
        <v>784</v>
      </c>
      <c r="J252">
        <v>1</v>
      </c>
    </row>
    <row r="253" spans="1:10">
      <c r="A253" s="13">
        <v>40445</v>
      </c>
      <c r="B253" s="11" t="s">
        <v>1082</v>
      </c>
      <c r="C253" s="11" t="s">
        <v>1834</v>
      </c>
      <c r="D253" s="6" t="s">
        <v>1083</v>
      </c>
      <c r="E253" s="6" t="s">
        <v>16</v>
      </c>
      <c r="F253" s="6" t="s">
        <v>16</v>
      </c>
      <c r="G253" s="6" t="s">
        <v>1083</v>
      </c>
      <c r="H253" s="6" t="s">
        <v>1084</v>
      </c>
      <c r="I253" s="6" t="s">
        <v>1085</v>
      </c>
      <c r="J253">
        <v>1</v>
      </c>
    </row>
    <row r="254" spans="1:10">
      <c r="A254" s="13">
        <v>40446</v>
      </c>
      <c r="B254" s="11" t="s">
        <v>666</v>
      </c>
      <c r="C254" s="11" t="s">
        <v>1839</v>
      </c>
      <c r="D254" s="6" t="s">
        <v>1087</v>
      </c>
      <c r="E254" s="6" t="s">
        <v>16</v>
      </c>
      <c r="F254" s="6" t="s">
        <v>16</v>
      </c>
      <c r="G254" s="6" t="s">
        <v>1087</v>
      </c>
      <c r="H254" s="6" t="s">
        <v>1088</v>
      </c>
      <c r="I254" s="6" t="s">
        <v>1089</v>
      </c>
      <c r="J254">
        <v>1</v>
      </c>
    </row>
    <row r="255" spans="1:10">
      <c r="A255" s="13">
        <v>40451</v>
      </c>
      <c r="B255" s="11" t="s">
        <v>666</v>
      </c>
      <c r="C255" s="11" t="s">
        <v>1839</v>
      </c>
      <c r="D255" s="6" t="s">
        <v>1091</v>
      </c>
      <c r="E255" s="6" t="s">
        <v>16</v>
      </c>
      <c r="F255" s="6" t="s">
        <v>16</v>
      </c>
      <c r="G255" s="6" t="s">
        <v>1091</v>
      </c>
      <c r="H255" s="6" t="s">
        <v>1092</v>
      </c>
      <c r="I255" s="6" t="s">
        <v>1093</v>
      </c>
      <c r="J255">
        <v>1</v>
      </c>
    </row>
    <row r="256" spans="1:10">
      <c r="A256" s="13">
        <v>40452</v>
      </c>
      <c r="B256" s="11" t="s">
        <v>357</v>
      </c>
      <c r="C256" s="11" t="s">
        <v>1815</v>
      </c>
      <c r="D256" s="6" t="s">
        <v>1095</v>
      </c>
      <c r="E256" s="6" t="s">
        <v>16</v>
      </c>
      <c r="F256" s="6" t="s">
        <v>16</v>
      </c>
      <c r="G256" s="6" t="s">
        <v>1095</v>
      </c>
      <c r="H256" s="6" t="s">
        <v>1096</v>
      </c>
      <c r="I256" s="6" t="s">
        <v>1097</v>
      </c>
      <c r="J256">
        <v>1</v>
      </c>
    </row>
    <row r="257" spans="1:10">
      <c r="A257" s="13">
        <v>40452</v>
      </c>
      <c r="B257" s="11" t="s">
        <v>357</v>
      </c>
      <c r="C257" s="11" t="s">
        <v>1815</v>
      </c>
      <c r="D257" s="6" t="s">
        <v>1099</v>
      </c>
      <c r="E257" s="6" t="s">
        <v>16</v>
      </c>
      <c r="F257" s="6" t="s">
        <v>16</v>
      </c>
      <c r="G257" s="6" t="s">
        <v>1099</v>
      </c>
      <c r="H257" s="6" t="s">
        <v>1100</v>
      </c>
      <c r="I257" s="6" t="s">
        <v>1101</v>
      </c>
      <c r="J257">
        <v>1</v>
      </c>
    </row>
    <row r="258" spans="1:10">
      <c r="A258" s="13">
        <v>40453</v>
      </c>
      <c r="B258" s="11" t="s">
        <v>410</v>
      </c>
      <c r="C258" s="11" t="s">
        <v>1827</v>
      </c>
      <c r="D258" s="6" t="s">
        <v>1103</v>
      </c>
      <c r="E258" s="6" t="s">
        <v>16</v>
      </c>
      <c r="F258" s="6" t="s">
        <v>16</v>
      </c>
      <c r="G258" s="6" t="s">
        <v>1103</v>
      </c>
      <c r="H258" s="6" t="s">
        <v>1104</v>
      </c>
      <c r="I258" s="6" t="s">
        <v>1105</v>
      </c>
      <c r="J258">
        <v>1</v>
      </c>
    </row>
    <row r="259" spans="1:10">
      <c r="A259" s="13">
        <v>40453</v>
      </c>
      <c r="B259" s="11" t="s">
        <v>31</v>
      </c>
      <c r="C259" s="11" t="s">
        <v>1819</v>
      </c>
      <c r="D259" s="6" t="s">
        <v>1107</v>
      </c>
      <c r="E259" s="6" t="s">
        <v>16</v>
      </c>
      <c r="F259" s="6" t="s">
        <v>16</v>
      </c>
      <c r="G259" s="6" t="s">
        <v>1107</v>
      </c>
      <c r="H259" s="6" t="s">
        <v>1108</v>
      </c>
      <c r="I259" s="6" t="s">
        <v>1109</v>
      </c>
      <c r="J259">
        <v>1</v>
      </c>
    </row>
    <row r="260" spans="1:10">
      <c r="A260" s="13">
        <v>40453</v>
      </c>
      <c r="B260" s="11" t="s">
        <v>29</v>
      </c>
      <c r="C260" s="11" t="s">
        <v>1838</v>
      </c>
      <c r="D260" s="6" t="s">
        <v>1111</v>
      </c>
      <c r="E260" s="6" t="s">
        <v>16</v>
      </c>
      <c r="F260" s="6" t="s">
        <v>16</v>
      </c>
      <c r="G260" s="6" t="s">
        <v>1111</v>
      </c>
      <c r="H260" s="6" t="s">
        <v>1112</v>
      </c>
      <c r="I260" s="6" t="s">
        <v>1113</v>
      </c>
      <c r="J260">
        <v>1</v>
      </c>
    </row>
    <row r="261" spans="1:10">
      <c r="A261" s="13">
        <v>40453</v>
      </c>
      <c r="B261" s="11" t="s">
        <v>207</v>
      </c>
      <c r="C261" s="11" t="s">
        <v>1847</v>
      </c>
      <c r="D261" s="6" t="s">
        <v>1115</v>
      </c>
      <c r="E261" s="6" t="s">
        <v>16</v>
      </c>
      <c r="F261" s="6" t="s">
        <v>16</v>
      </c>
      <c r="G261" s="6" t="s">
        <v>1115</v>
      </c>
      <c r="H261" s="6" t="s">
        <v>1116</v>
      </c>
      <c r="I261" s="6" t="s">
        <v>1117</v>
      </c>
      <c r="J261">
        <v>1</v>
      </c>
    </row>
    <row r="262" spans="1:10">
      <c r="A262" s="13">
        <v>40453</v>
      </c>
      <c r="B262" s="11" t="s">
        <v>24</v>
      </c>
      <c r="C262" s="11" t="s">
        <v>1886</v>
      </c>
      <c r="D262" s="6" t="s">
        <v>1119</v>
      </c>
      <c r="E262" s="6" t="s">
        <v>16</v>
      </c>
      <c r="F262" s="6" t="s">
        <v>16</v>
      </c>
      <c r="G262" s="6" t="s">
        <v>1119</v>
      </c>
      <c r="H262" s="6" t="s">
        <v>1120</v>
      </c>
      <c r="I262" s="6" t="s">
        <v>1121</v>
      </c>
      <c r="J262">
        <v>1</v>
      </c>
    </row>
    <row r="263" spans="1:10">
      <c r="A263" s="13">
        <v>40453</v>
      </c>
      <c r="B263" s="11" t="s">
        <v>310</v>
      </c>
      <c r="C263" s="11" t="s">
        <v>1818</v>
      </c>
      <c r="D263" s="6" t="s">
        <v>1123</v>
      </c>
      <c r="E263" s="6" t="s">
        <v>16</v>
      </c>
      <c r="F263" s="6" t="s">
        <v>16</v>
      </c>
      <c r="G263" s="6" t="s">
        <v>1123</v>
      </c>
      <c r="H263" s="6" t="s">
        <v>1124</v>
      </c>
      <c r="I263" s="6" t="s">
        <v>1125</v>
      </c>
      <c r="J263">
        <v>1</v>
      </c>
    </row>
    <row r="264" spans="1:10">
      <c r="A264" s="13">
        <v>40453</v>
      </c>
      <c r="B264" s="11" t="s">
        <v>124</v>
      </c>
      <c r="C264" s="11" t="s">
        <v>1836</v>
      </c>
      <c r="D264" s="6" t="s">
        <v>1127</v>
      </c>
      <c r="E264" s="6" t="s">
        <v>16</v>
      </c>
      <c r="F264" s="6" t="s">
        <v>16</v>
      </c>
      <c r="G264" s="6" t="s">
        <v>1127</v>
      </c>
      <c r="H264" s="6" t="s">
        <v>1128</v>
      </c>
      <c r="I264" s="6" t="s">
        <v>1129</v>
      </c>
      <c r="J264">
        <v>1</v>
      </c>
    </row>
    <row r="265" spans="1:10">
      <c r="A265" s="13">
        <v>40453</v>
      </c>
      <c r="B265" s="11" t="s">
        <v>403</v>
      </c>
      <c r="C265" s="11" t="s">
        <v>1842</v>
      </c>
      <c r="D265" s="6" t="s">
        <v>1131</v>
      </c>
      <c r="E265" s="6" t="s">
        <v>16</v>
      </c>
      <c r="F265" s="6" t="s">
        <v>16</v>
      </c>
      <c r="G265" s="6" t="s">
        <v>1131</v>
      </c>
      <c r="H265" s="6" t="s">
        <v>1132</v>
      </c>
      <c r="I265" s="6" t="s">
        <v>1133</v>
      </c>
      <c r="J265">
        <v>1</v>
      </c>
    </row>
    <row r="266" spans="1:10">
      <c r="A266" s="13">
        <v>40453</v>
      </c>
      <c r="B266" s="11" t="s">
        <v>98</v>
      </c>
      <c r="C266" s="11" t="s">
        <v>1812</v>
      </c>
      <c r="D266" s="6" t="s">
        <v>1135</v>
      </c>
      <c r="E266" s="6" t="s">
        <v>16</v>
      </c>
      <c r="F266" s="6" t="s">
        <v>16</v>
      </c>
      <c r="G266" s="6" t="s">
        <v>1135</v>
      </c>
      <c r="H266" s="6" t="s">
        <v>1112</v>
      </c>
      <c r="I266" s="6" t="s">
        <v>1136</v>
      </c>
      <c r="J266">
        <v>1</v>
      </c>
    </row>
    <row r="267" spans="1:10">
      <c r="A267" s="13">
        <v>40453</v>
      </c>
      <c r="B267" s="11" t="s">
        <v>108</v>
      </c>
      <c r="C267" s="11" t="s">
        <v>1845</v>
      </c>
      <c r="D267" s="6" t="s">
        <v>1138</v>
      </c>
      <c r="E267" s="6" t="s">
        <v>16</v>
      </c>
      <c r="F267" s="6" t="s">
        <v>16</v>
      </c>
      <c r="G267" s="6" t="s">
        <v>1138</v>
      </c>
      <c r="H267" s="6" t="s">
        <v>452</v>
      </c>
      <c r="I267" s="6" t="s">
        <v>1139</v>
      </c>
      <c r="J267">
        <v>1</v>
      </c>
    </row>
    <row r="268" spans="1:10">
      <c r="A268" s="13">
        <v>40453</v>
      </c>
      <c r="B268" s="11" t="s">
        <v>852</v>
      </c>
      <c r="C268" s="11" t="s">
        <v>1853</v>
      </c>
      <c r="D268" s="6" t="s">
        <v>1141</v>
      </c>
      <c r="E268" s="6" t="s">
        <v>16</v>
      </c>
      <c r="F268" s="6" t="s">
        <v>16</v>
      </c>
      <c r="G268" s="6" t="s">
        <v>1141</v>
      </c>
      <c r="H268" s="6" t="s">
        <v>1142</v>
      </c>
      <c r="I268" s="6" t="s">
        <v>1143</v>
      </c>
      <c r="J268">
        <v>1</v>
      </c>
    </row>
    <row r="269" spans="1:10">
      <c r="A269" s="13">
        <v>40453</v>
      </c>
      <c r="B269" s="11" t="s">
        <v>1145</v>
      </c>
      <c r="C269" s="11" t="s">
        <v>1860</v>
      </c>
      <c r="D269" s="6" t="s">
        <v>1146</v>
      </c>
      <c r="E269" s="6" t="s">
        <v>16</v>
      </c>
      <c r="F269" s="6" t="s">
        <v>16</v>
      </c>
      <c r="G269" s="6" t="s">
        <v>1146</v>
      </c>
      <c r="H269" s="6" t="s">
        <v>1147</v>
      </c>
      <c r="I269" s="6" t="s">
        <v>1148</v>
      </c>
      <c r="J269">
        <v>1</v>
      </c>
    </row>
    <row r="270" spans="1:10">
      <c r="A270" s="13">
        <v>40453</v>
      </c>
      <c r="B270" s="11" t="s">
        <v>15</v>
      </c>
      <c r="C270" s="11" t="s">
        <v>1824</v>
      </c>
      <c r="D270" s="6" t="s">
        <v>1150</v>
      </c>
      <c r="E270" s="6" t="s">
        <v>16</v>
      </c>
      <c r="F270" s="6" t="s">
        <v>16</v>
      </c>
      <c r="G270" s="6" t="s">
        <v>1150</v>
      </c>
      <c r="H270" s="6" t="s">
        <v>1151</v>
      </c>
      <c r="I270" s="6" t="s">
        <v>1152</v>
      </c>
      <c r="J270">
        <v>1</v>
      </c>
    </row>
    <row r="271" spans="1:10">
      <c r="A271" s="13">
        <v>40453</v>
      </c>
      <c r="B271" s="11" t="s">
        <v>69</v>
      </c>
      <c r="C271" s="11" t="s">
        <v>1846</v>
      </c>
      <c r="D271" s="6" t="s">
        <v>1154</v>
      </c>
      <c r="E271" s="6" t="s">
        <v>16</v>
      </c>
      <c r="F271" s="6" t="s">
        <v>16</v>
      </c>
      <c r="G271" s="6" t="s">
        <v>1154</v>
      </c>
      <c r="H271" s="6" t="s">
        <v>1155</v>
      </c>
      <c r="I271" s="6" t="s">
        <v>1156</v>
      </c>
      <c r="J271">
        <v>1</v>
      </c>
    </row>
    <row r="272" spans="1:10">
      <c r="A272" s="13">
        <v>40453</v>
      </c>
      <c r="B272" s="11" t="s">
        <v>158</v>
      </c>
      <c r="C272" s="11" t="s">
        <v>1811</v>
      </c>
      <c r="D272" s="6" t="s">
        <v>1158</v>
      </c>
      <c r="E272" s="6" t="s">
        <v>16</v>
      </c>
      <c r="F272" s="6" t="s">
        <v>16</v>
      </c>
      <c r="G272" s="6" t="s">
        <v>1158</v>
      </c>
      <c r="H272" s="6" t="s">
        <v>1159</v>
      </c>
      <c r="I272" s="6" t="s">
        <v>1160</v>
      </c>
      <c r="J272">
        <v>1</v>
      </c>
    </row>
    <row r="273" spans="1:10">
      <c r="A273" s="13">
        <v>40453</v>
      </c>
      <c r="B273" s="11" t="s">
        <v>53</v>
      </c>
      <c r="C273" s="11" t="s">
        <v>1861</v>
      </c>
      <c r="D273" s="6" t="s">
        <v>878</v>
      </c>
      <c r="E273" s="6" t="s">
        <v>16</v>
      </c>
      <c r="F273" s="6" t="s">
        <v>16</v>
      </c>
      <c r="G273" s="6" t="s">
        <v>878</v>
      </c>
      <c r="H273" s="6" t="s">
        <v>183</v>
      </c>
      <c r="I273" s="6" t="s">
        <v>1162</v>
      </c>
      <c r="J273">
        <v>1</v>
      </c>
    </row>
    <row r="274" spans="1:10">
      <c r="A274" s="13">
        <v>40453</v>
      </c>
      <c r="B274" s="11" t="s">
        <v>155</v>
      </c>
      <c r="C274" s="11" t="s">
        <v>1833</v>
      </c>
      <c r="D274" s="6" t="s">
        <v>1164</v>
      </c>
      <c r="E274" s="6" t="s">
        <v>16</v>
      </c>
      <c r="F274" s="6" t="s">
        <v>16</v>
      </c>
      <c r="G274" s="6" t="s">
        <v>1164</v>
      </c>
      <c r="H274" s="6" t="s">
        <v>1165</v>
      </c>
      <c r="I274" s="6" t="s">
        <v>1166</v>
      </c>
      <c r="J274">
        <v>1</v>
      </c>
    </row>
    <row r="275" spans="1:10">
      <c r="A275" s="13">
        <v>40453</v>
      </c>
      <c r="B275" s="11" t="s">
        <v>45</v>
      </c>
      <c r="C275" s="11" t="s">
        <v>1799</v>
      </c>
      <c r="D275" s="6" t="s">
        <v>1168</v>
      </c>
      <c r="E275" s="6" t="s">
        <v>16</v>
      </c>
      <c r="F275" s="6" t="s">
        <v>16</v>
      </c>
      <c r="G275" s="6" t="s">
        <v>1168</v>
      </c>
      <c r="H275" s="6" t="s">
        <v>760</v>
      </c>
      <c r="I275" s="6" t="s">
        <v>1169</v>
      </c>
      <c r="J275">
        <v>1</v>
      </c>
    </row>
    <row r="276" spans="1:10">
      <c r="A276" s="13">
        <v>40453</v>
      </c>
      <c r="B276" s="11" t="s">
        <v>321</v>
      </c>
      <c r="C276" s="11" t="s">
        <v>1912</v>
      </c>
      <c r="D276" s="6" t="s">
        <v>1171</v>
      </c>
      <c r="E276" s="6" t="s">
        <v>16</v>
      </c>
      <c r="F276" s="6" t="s">
        <v>16</v>
      </c>
      <c r="G276" s="6" t="s">
        <v>1171</v>
      </c>
      <c r="H276" s="6" t="s">
        <v>1172</v>
      </c>
      <c r="I276" s="6" t="s">
        <v>1173</v>
      </c>
      <c r="J276">
        <v>1</v>
      </c>
    </row>
    <row r="277" spans="1:10">
      <c r="A277" s="13">
        <v>40453</v>
      </c>
      <c r="B277" s="11" t="s">
        <v>1175</v>
      </c>
      <c r="C277" s="11" t="s">
        <v>1826</v>
      </c>
      <c r="D277" s="6" t="s">
        <v>1176</v>
      </c>
      <c r="E277" s="6" t="s">
        <v>16</v>
      </c>
      <c r="F277" s="6" t="s">
        <v>16</v>
      </c>
      <c r="G277" s="6" t="s">
        <v>1176</v>
      </c>
      <c r="H277" s="6" t="s">
        <v>1177</v>
      </c>
      <c r="I277" s="6" t="s">
        <v>1178</v>
      </c>
      <c r="J277">
        <v>1</v>
      </c>
    </row>
    <row r="278" spans="1:10">
      <c r="A278" s="13">
        <v>40453</v>
      </c>
      <c r="B278" s="11" t="s">
        <v>231</v>
      </c>
      <c r="C278" s="11" t="s">
        <v>1829</v>
      </c>
      <c r="D278" s="6" t="s">
        <v>1180</v>
      </c>
      <c r="E278" s="6" t="s">
        <v>16</v>
      </c>
      <c r="F278" s="6" t="s">
        <v>16</v>
      </c>
      <c r="G278" s="6" t="s">
        <v>1180</v>
      </c>
      <c r="H278" s="6" t="s">
        <v>1181</v>
      </c>
      <c r="I278" s="6" t="s">
        <v>1182</v>
      </c>
      <c r="J278">
        <v>1</v>
      </c>
    </row>
    <row r="279" spans="1:10">
      <c r="A279" s="13">
        <v>40453</v>
      </c>
      <c r="B279" s="11" t="s">
        <v>255</v>
      </c>
      <c r="C279" s="11" t="s">
        <v>1876</v>
      </c>
      <c r="D279" s="6" t="s">
        <v>1184</v>
      </c>
      <c r="E279" s="6" t="s">
        <v>16</v>
      </c>
      <c r="F279" s="6" t="s">
        <v>16</v>
      </c>
      <c r="G279" s="6" t="s">
        <v>1184</v>
      </c>
      <c r="H279" s="6" t="s">
        <v>1185</v>
      </c>
      <c r="I279" s="6" t="s">
        <v>1186</v>
      </c>
      <c r="J279">
        <v>1</v>
      </c>
    </row>
    <row r="280" spans="1:10">
      <c r="A280" s="13">
        <v>40453</v>
      </c>
      <c r="B280" s="11" t="s">
        <v>255</v>
      </c>
      <c r="C280" s="11" t="s">
        <v>1876</v>
      </c>
      <c r="D280" s="6" t="s">
        <v>1013</v>
      </c>
      <c r="E280" s="6" t="s">
        <v>16</v>
      </c>
      <c r="F280" s="6" t="s">
        <v>16</v>
      </c>
      <c r="G280" s="6" t="s">
        <v>1013</v>
      </c>
      <c r="H280" s="6" t="s">
        <v>1014</v>
      </c>
      <c r="I280" s="6" t="s">
        <v>1015</v>
      </c>
      <c r="J28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29"/>
  <sheetViews>
    <sheetView workbookViewId="0">
      <selection activeCell="A3" sqref="A3:J229"/>
    </sheetView>
  </sheetViews>
  <sheetFormatPr baseColWidth="10" defaultRowHeight="12.75"/>
  <cols>
    <col min="2" max="2" width="9.140625" bestFit="1" customWidth="1"/>
    <col min="4" max="4" width="12" bestFit="1" customWidth="1"/>
    <col min="5" max="5" width="4" bestFit="1" customWidth="1"/>
    <col min="6" max="6" width="6.5703125" bestFit="1" customWidth="1"/>
    <col min="7" max="7" width="9.28515625" bestFit="1" customWidth="1"/>
    <col min="8" max="8" width="5.7109375" bestFit="1" customWidth="1"/>
    <col min="9" max="9" width="7.5703125" bestFit="1" customWidth="1"/>
    <col min="10" max="10" width="7.85546875" bestFit="1" customWidth="1"/>
  </cols>
  <sheetData>
    <row r="1" spans="1:10" ht="25.5">
      <c r="A1" s="16" t="s">
        <v>1918</v>
      </c>
    </row>
    <row r="2" spans="1:10">
      <c r="A2" s="15" t="s">
        <v>1919</v>
      </c>
      <c r="B2" s="15" t="s">
        <v>1920</v>
      </c>
      <c r="C2" s="15" t="s">
        <v>1921</v>
      </c>
      <c r="D2" s="15" t="s">
        <v>1792</v>
      </c>
      <c r="E2" s="15" t="s">
        <v>1922</v>
      </c>
      <c r="F2" s="15" t="s">
        <v>1923</v>
      </c>
      <c r="G2" s="15" t="s">
        <v>1924</v>
      </c>
      <c r="H2" s="15" t="s">
        <v>11</v>
      </c>
      <c r="I2" s="15" t="s">
        <v>1925</v>
      </c>
      <c r="J2" s="15" t="s">
        <v>1807</v>
      </c>
    </row>
    <row r="3" spans="1:10">
      <c r="A3" s="13">
        <v>40191</v>
      </c>
      <c r="B3" s="11" t="s">
        <v>445</v>
      </c>
      <c r="C3" s="11" t="s">
        <v>1821</v>
      </c>
      <c r="D3" s="6" t="s">
        <v>1193</v>
      </c>
      <c r="E3" s="6" t="s">
        <v>16</v>
      </c>
      <c r="F3" s="6" t="s">
        <v>16</v>
      </c>
      <c r="G3" s="6" t="s">
        <v>1193</v>
      </c>
      <c r="H3" s="6" t="s">
        <v>1194</v>
      </c>
      <c r="I3" s="6" t="s">
        <v>1195</v>
      </c>
      <c r="J3">
        <v>2</v>
      </c>
    </row>
    <row r="4" spans="1:10">
      <c r="A4" s="13">
        <v>40199</v>
      </c>
      <c r="B4" s="11" t="s">
        <v>141</v>
      </c>
      <c r="C4" s="11" t="s">
        <v>1863</v>
      </c>
      <c r="D4" s="6" t="s">
        <v>1196</v>
      </c>
      <c r="E4" s="6" t="s">
        <v>16</v>
      </c>
      <c r="F4" s="6" t="s">
        <v>16</v>
      </c>
      <c r="G4" s="6" t="s">
        <v>1196</v>
      </c>
      <c r="H4" s="6" t="s">
        <v>1197</v>
      </c>
      <c r="I4" s="6" t="s">
        <v>1198</v>
      </c>
      <c r="J4">
        <v>2</v>
      </c>
    </row>
    <row r="5" spans="1:10">
      <c r="A5" s="13">
        <v>40199</v>
      </c>
      <c r="B5" s="11" t="s">
        <v>646</v>
      </c>
      <c r="C5" s="11" t="s">
        <v>1864</v>
      </c>
      <c r="D5" s="6" t="s">
        <v>1199</v>
      </c>
      <c r="E5" s="6" t="s">
        <v>16</v>
      </c>
      <c r="F5" s="6" t="s">
        <v>16</v>
      </c>
      <c r="G5" s="6" t="s">
        <v>1199</v>
      </c>
      <c r="H5" s="6" t="s">
        <v>817</v>
      </c>
      <c r="I5" s="6" t="s">
        <v>1200</v>
      </c>
      <c r="J5">
        <v>2</v>
      </c>
    </row>
    <row r="6" spans="1:10">
      <c r="A6" s="13">
        <v>40199</v>
      </c>
      <c r="B6" s="11" t="s">
        <v>207</v>
      </c>
      <c r="C6" s="11" t="s">
        <v>1847</v>
      </c>
      <c r="D6" s="6" t="s">
        <v>100</v>
      </c>
      <c r="E6" s="6" t="s">
        <v>16</v>
      </c>
      <c r="F6" s="6" t="s">
        <v>16</v>
      </c>
      <c r="G6" s="6" t="s">
        <v>100</v>
      </c>
      <c r="H6" s="6" t="s">
        <v>63</v>
      </c>
      <c r="I6" s="6" t="s">
        <v>101</v>
      </c>
      <c r="J6">
        <v>2</v>
      </c>
    </row>
    <row r="7" spans="1:10">
      <c r="A7" s="13">
        <v>40205</v>
      </c>
      <c r="B7" s="11" t="s">
        <v>1201</v>
      </c>
      <c r="C7" s="11" t="s">
        <v>1868</v>
      </c>
      <c r="D7" s="6" t="s">
        <v>1202</v>
      </c>
      <c r="E7" s="6" t="s">
        <v>16</v>
      </c>
      <c r="F7" s="6" t="s">
        <v>16</v>
      </c>
      <c r="G7" s="6" t="s">
        <v>1202</v>
      </c>
      <c r="H7" s="6" t="s">
        <v>238</v>
      </c>
      <c r="I7" s="6" t="s">
        <v>1203</v>
      </c>
      <c r="J7">
        <v>2</v>
      </c>
    </row>
    <row r="8" spans="1:10">
      <c r="A8" s="13">
        <v>40205</v>
      </c>
      <c r="B8" s="11" t="s">
        <v>981</v>
      </c>
      <c r="C8" s="11" t="s">
        <v>1869</v>
      </c>
      <c r="D8" s="6" t="s">
        <v>1204</v>
      </c>
      <c r="E8" s="6" t="s">
        <v>16</v>
      </c>
      <c r="F8" s="6" t="s">
        <v>16</v>
      </c>
      <c r="G8" s="6" t="s">
        <v>1204</v>
      </c>
      <c r="H8" s="6" t="s">
        <v>1205</v>
      </c>
      <c r="I8" s="6" t="s">
        <v>1206</v>
      </c>
      <c r="J8">
        <v>2</v>
      </c>
    </row>
    <row r="9" spans="1:10">
      <c r="A9" s="13">
        <v>40205</v>
      </c>
      <c r="B9" s="11" t="s">
        <v>1207</v>
      </c>
      <c r="C9" s="11" t="s">
        <v>1873</v>
      </c>
      <c r="D9" s="6" t="s">
        <v>1208</v>
      </c>
      <c r="E9" s="6" t="s">
        <v>16</v>
      </c>
      <c r="F9" s="6" t="s">
        <v>16</v>
      </c>
      <c r="G9" s="6" t="s">
        <v>1208</v>
      </c>
      <c r="H9" s="6" t="s">
        <v>1209</v>
      </c>
      <c r="I9" s="6" t="s">
        <v>1210</v>
      </c>
      <c r="J9">
        <v>2</v>
      </c>
    </row>
    <row r="10" spans="1:10">
      <c r="A10" s="13">
        <v>40205</v>
      </c>
      <c r="B10" s="11" t="s">
        <v>832</v>
      </c>
      <c r="C10" s="11" t="s">
        <v>1874</v>
      </c>
      <c r="D10" s="6" t="s">
        <v>1211</v>
      </c>
      <c r="E10" s="6" t="s">
        <v>16</v>
      </c>
      <c r="F10" s="6" t="s">
        <v>16</v>
      </c>
      <c r="G10" s="6" t="s">
        <v>1211</v>
      </c>
      <c r="H10" s="6" t="s">
        <v>1212</v>
      </c>
      <c r="I10" s="6" t="s">
        <v>1213</v>
      </c>
      <c r="J10">
        <v>2</v>
      </c>
    </row>
    <row r="11" spans="1:10">
      <c r="A11" s="13">
        <v>40205</v>
      </c>
      <c r="B11" s="11" t="s">
        <v>200</v>
      </c>
      <c r="C11" s="11" t="s">
        <v>1875</v>
      </c>
      <c r="D11" s="6" t="s">
        <v>1214</v>
      </c>
      <c r="E11" s="6" t="s">
        <v>16</v>
      </c>
      <c r="F11" s="6" t="s">
        <v>16</v>
      </c>
      <c r="G11" s="6" t="s">
        <v>1214</v>
      </c>
      <c r="H11" s="6" t="s">
        <v>1215</v>
      </c>
      <c r="I11" s="6" t="s">
        <v>1216</v>
      </c>
      <c r="J11">
        <v>2</v>
      </c>
    </row>
    <row r="12" spans="1:10">
      <c r="A12" s="13">
        <v>40205</v>
      </c>
      <c r="B12" s="11" t="s">
        <v>150</v>
      </c>
      <c r="C12" s="11" t="s">
        <v>1885</v>
      </c>
      <c r="D12" s="6" t="s">
        <v>1217</v>
      </c>
      <c r="E12" s="6" t="s">
        <v>16</v>
      </c>
      <c r="F12" s="6" t="s">
        <v>16</v>
      </c>
      <c r="G12" s="6" t="s">
        <v>1217</v>
      </c>
      <c r="H12" s="6" t="s">
        <v>553</v>
      </c>
      <c r="I12" s="6" t="s">
        <v>1218</v>
      </c>
      <c r="J12">
        <v>2</v>
      </c>
    </row>
    <row r="13" spans="1:10">
      <c r="A13" s="13">
        <v>40205</v>
      </c>
      <c r="B13" s="11" t="s">
        <v>255</v>
      </c>
      <c r="C13" s="11" t="s">
        <v>1876</v>
      </c>
      <c r="D13" s="6" t="s">
        <v>1219</v>
      </c>
      <c r="E13" s="6" t="s">
        <v>16</v>
      </c>
      <c r="F13" s="6" t="s">
        <v>16</v>
      </c>
      <c r="G13" s="6" t="s">
        <v>1219</v>
      </c>
      <c r="H13" s="6" t="s">
        <v>238</v>
      </c>
      <c r="I13" s="6" t="s">
        <v>1220</v>
      </c>
      <c r="J13">
        <v>2</v>
      </c>
    </row>
    <row r="14" spans="1:10">
      <c r="A14" s="13">
        <v>40205</v>
      </c>
      <c r="B14" s="11" t="s">
        <v>445</v>
      </c>
      <c r="C14" s="11" t="s">
        <v>1821</v>
      </c>
      <c r="D14" s="6" t="s">
        <v>1221</v>
      </c>
      <c r="E14" s="6" t="s">
        <v>16</v>
      </c>
      <c r="F14" s="6" t="s">
        <v>16</v>
      </c>
      <c r="G14" s="6" t="s">
        <v>1221</v>
      </c>
      <c r="H14" s="6" t="s">
        <v>1222</v>
      </c>
      <c r="I14" s="6" t="s">
        <v>1223</v>
      </c>
      <c r="J14">
        <v>2</v>
      </c>
    </row>
    <row r="15" spans="1:10">
      <c r="A15" s="13">
        <v>40205</v>
      </c>
      <c r="B15" s="11" t="s">
        <v>41</v>
      </c>
      <c r="C15" s="11" t="s">
        <v>1877</v>
      </c>
      <c r="D15" s="6" t="s">
        <v>1224</v>
      </c>
      <c r="E15" s="6" t="s">
        <v>16</v>
      </c>
      <c r="F15" s="6" t="s">
        <v>16</v>
      </c>
      <c r="G15" s="6" t="s">
        <v>1224</v>
      </c>
      <c r="H15" s="6" t="s">
        <v>1225</v>
      </c>
      <c r="I15" s="6" t="s">
        <v>1226</v>
      </c>
      <c r="J15">
        <v>2</v>
      </c>
    </row>
    <row r="16" spans="1:10">
      <c r="A16" s="13">
        <v>40205</v>
      </c>
      <c r="B16" s="11" t="s">
        <v>205</v>
      </c>
      <c r="C16" s="11" t="s">
        <v>1879</v>
      </c>
      <c r="D16" s="6" t="s">
        <v>1227</v>
      </c>
      <c r="E16" s="6" t="s">
        <v>16</v>
      </c>
      <c r="F16" s="6" t="s">
        <v>16</v>
      </c>
      <c r="G16" s="6" t="s">
        <v>1227</v>
      </c>
      <c r="H16" s="6" t="s">
        <v>1228</v>
      </c>
      <c r="I16" s="6" t="s">
        <v>1229</v>
      </c>
      <c r="J16">
        <v>2</v>
      </c>
    </row>
    <row r="17" spans="1:10">
      <c r="A17" s="13">
        <v>40205</v>
      </c>
      <c r="B17" s="11" t="s">
        <v>39</v>
      </c>
      <c r="C17" s="11" t="s">
        <v>1882</v>
      </c>
      <c r="D17" s="6" t="s">
        <v>1230</v>
      </c>
      <c r="E17" s="6" t="s">
        <v>16</v>
      </c>
      <c r="F17" s="6" t="s">
        <v>16</v>
      </c>
      <c r="G17" s="6" t="s">
        <v>1230</v>
      </c>
      <c r="H17" s="6" t="s">
        <v>1231</v>
      </c>
      <c r="I17" s="6" t="s">
        <v>1232</v>
      </c>
      <c r="J17">
        <v>2</v>
      </c>
    </row>
    <row r="18" spans="1:10">
      <c r="A18" s="13">
        <v>40205</v>
      </c>
      <c r="B18" s="11" t="s">
        <v>37</v>
      </c>
      <c r="C18" s="11" t="s">
        <v>1883</v>
      </c>
      <c r="D18" s="6" t="s">
        <v>1233</v>
      </c>
      <c r="E18" s="6" t="s">
        <v>16</v>
      </c>
      <c r="F18" s="6" t="s">
        <v>16</v>
      </c>
      <c r="G18" s="6" t="s">
        <v>1233</v>
      </c>
      <c r="H18" s="6" t="s">
        <v>1234</v>
      </c>
      <c r="I18" s="6" t="s">
        <v>1235</v>
      </c>
      <c r="J18">
        <v>2</v>
      </c>
    </row>
    <row r="19" spans="1:10">
      <c r="A19" s="13">
        <v>40207</v>
      </c>
      <c r="B19" s="11" t="s">
        <v>298</v>
      </c>
      <c r="C19" s="11" t="s">
        <v>1884</v>
      </c>
      <c r="D19" s="6" t="s">
        <v>1236</v>
      </c>
      <c r="E19" s="6" t="s">
        <v>16</v>
      </c>
      <c r="F19" s="6" t="s">
        <v>16</v>
      </c>
      <c r="G19" s="6" t="s">
        <v>1236</v>
      </c>
      <c r="H19" s="6" t="s">
        <v>1237</v>
      </c>
      <c r="I19" s="6" t="s">
        <v>1238</v>
      </c>
      <c r="J19">
        <v>2</v>
      </c>
    </row>
    <row r="20" spans="1:10">
      <c r="A20" s="13">
        <v>40211</v>
      </c>
      <c r="B20" s="11" t="s">
        <v>981</v>
      </c>
      <c r="C20" s="11" t="s">
        <v>1869</v>
      </c>
      <c r="D20" s="6" t="s">
        <v>1239</v>
      </c>
      <c r="E20" s="6" t="s">
        <v>16</v>
      </c>
      <c r="F20" s="6" t="s">
        <v>16</v>
      </c>
      <c r="G20" s="6" t="s">
        <v>1239</v>
      </c>
      <c r="H20" s="6" t="s">
        <v>1165</v>
      </c>
      <c r="I20" s="6" t="s">
        <v>1240</v>
      </c>
      <c r="J20">
        <v>2</v>
      </c>
    </row>
    <row r="21" spans="1:10">
      <c r="A21" s="13">
        <v>40211</v>
      </c>
      <c r="B21" s="11" t="s">
        <v>24</v>
      </c>
      <c r="C21" s="11" t="s">
        <v>1886</v>
      </c>
      <c r="D21" s="6" t="s">
        <v>1221</v>
      </c>
      <c r="E21" s="6" t="s">
        <v>16</v>
      </c>
      <c r="F21" s="6" t="s">
        <v>16</v>
      </c>
      <c r="G21" s="6" t="s">
        <v>1221</v>
      </c>
      <c r="H21" s="6" t="s">
        <v>1222</v>
      </c>
      <c r="I21" s="6" t="s">
        <v>1223</v>
      </c>
      <c r="J21">
        <v>2</v>
      </c>
    </row>
    <row r="22" spans="1:10">
      <c r="A22" s="13">
        <v>40211</v>
      </c>
      <c r="B22" s="11" t="s">
        <v>108</v>
      </c>
      <c r="C22" s="11" t="s">
        <v>1845</v>
      </c>
      <c r="D22" s="6" t="s">
        <v>1241</v>
      </c>
      <c r="E22" s="6" t="s">
        <v>16</v>
      </c>
      <c r="F22" s="6" t="s">
        <v>16</v>
      </c>
      <c r="G22" s="6" t="s">
        <v>1241</v>
      </c>
      <c r="H22" s="6" t="s">
        <v>1242</v>
      </c>
      <c r="I22" s="6" t="s">
        <v>1243</v>
      </c>
      <c r="J22">
        <v>2</v>
      </c>
    </row>
    <row r="23" spans="1:10">
      <c r="A23" s="13">
        <v>40211</v>
      </c>
      <c r="B23" s="11" t="s">
        <v>20</v>
      </c>
      <c r="C23" s="11" t="s">
        <v>1865</v>
      </c>
      <c r="D23" s="6" t="s">
        <v>1244</v>
      </c>
      <c r="E23" s="6" t="s">
        <v>16</v>
      </c>
      <c r="F23" s="6" t="s">
        <v>16</v>
      </c>
      <c r="G23" s="6" t="s">
        <v>1244</v>
      </c>
      <c r="H23" s="6" t="s">
        <v>1245</v>
      </c>
      <c r="I23" s="6" t="s">
        <v>1246</v>
      </c>
      <c r="J23">
        <v>2</v>
      </c>
    </row>
    <row r="24" spans="1:10">
      <c r="A24" s="13">
        <v>40211</v>
      </c>
      <c r="B24" s="11" t="s">
        <v>646</v>
      </c>
      <c r="C24" s="11" t="s">
        <v>1864</v>
      </c>
      <c r="D24" s="6" t="s">
        <v>1247</v>
      </c>
      <c r="E24" s="6" t="s">
        <v>16</v>
      </c>
      <c r="F24" s="6" t="s">
        <v>16</v>
      </c>
      <c r="G24" s="6" t="s">
        <v>1247</v>
      </c>
      <c r="H24" s="6" t="s">
        <v>735</v>
      </c>
      <c r="I24" s="6" t="s">
        <v>1248</v>
      </c>
      <c r="J24">
        <v>2</v>
      </c>
    </row>
    <row r="25" spans="1:10">
      <c r="A25" s="13">
        <v>40211</v>
      </c>
      <c r="B25" s="11" t="s">
        <v>24</v>
      </c>
      <c r="C25" s="11" t="s">
        <v>1886</v>
      </c>
      <c r="D25" s="6" t="s">
        <v>1249</v>
      </c>
      <c r="E25" s="6" t="s">
        <v>16</v>
      </c>
      <c r="F25" s="6" t="s">
        <v>16</v>
      </c>
      <c r="G25" s="6" t="s">
        <v>1249</v>
      </c>
      <c r="H25" s="6" t="s">
        <v>1250</v>
      </c>
      <c r="I25" s="6" t="s">
        <v>1251</v>
      </c>
      <c r="J25">
        <v>2</v>
      </c>
    </row>
    <row r="26" spans="1:10">
      <c r="A26" s="13">
        <v>40213</v>
      </c>
      <c r="B26" s="11" t="s">
        <v>57</v>
      </c>
      <c r="C26" s="11" t="s">
        <v>1878</v>
      </c>
      <c r="D26" s="6" t="s">
        <v>1252</v>
      </c>
      <c r="E26" s="6" t="s">
        <v>16</v>
      </c>
      <c r="F26" s="6" t="s">
        <v>16</v>
      </c>
      <c r="G26" s="6" t="s">
        <v>1252</v>
      </c>
      <c r="H26" s="6" t="s">
        <v>236</v>
      </c>
      <c r="I26" s="6" t="s">
        <v>1253</v>
      </c>
      <c r="J26">
        <v>2</v>
      </c>
    </row>
    <row r="27" spans="1:10">
      <c r="A27" s="13">
        <v>40209</v>
      </c>
      <c r="B27" s="11" t="s">
        <v>205</v>
      </c>
      <c r="C27" s="11" t="s">
        <v>1879</v>
      </c>
      <c r="D27" s="6" t="s">
        <v>1254</v>
      </c>
      <c r="E27" s="6" t="s">
        <v>16</v>
      </c>
      <c r="F27" s="6" t="s">
        <v>16</v>
      </c>
      <c r="G27" s="6" t="s">
        <v>1254</v>
      </c>
      <c r="H27" s="6" t="s">
        <v>1255</v>
      </c>
      <c r="I27" s="6" t="s">
        <v>1256</v>
      </c>
      <c r="J27">
        <v>2</v>
      </c>
    </row>
    <row r="28" spans="1:10">
      <c r="A28" s="13">
        <v>40215</v>
      </c>
      <c r="B28" s="11" t="s">
        <v>1257</v>
      </c>
      <c r="C28" s="11" t="s">
        <v>1870</v>
      </c>
      <c r="D28" s="6" t="s">
        <v>1258</v>
      </c>
      <c r="E28" s="6" t="s">
        <v>16</v>
      </c>
      <c r="F28" s="6" t="s">
        <v>16</v>
      </c>
      <c r="G28" s="6" t="s">
        <v>1258</v>
      </c>
      <c r="H28" s="6" t="s">
        <v>1259</v>
      </c>
      <c r="I28" s="6" t="s">
        <v>1260</v>
      </c>
      <c r="J28">
        <v>2</v>
      </c>
    </row>
    <row r="29" spans="1:10">
      <c r="A29" s="13">
        <v>40219</v>
      </c>
      <c r="B29" s="11" t="s">
        <v>127</v>
      </c>
      <c r="C29" s="11" t="s">
        <v>1888</v>
      </c>
      <c r="D29" s="6" t="s">
        <v>162</v>
      </c>
      <c r="E29" s="6" t="s">
        <v>16</v>
      </c>
      <c r="F29" s="6" t="s">
        <v>16</v>
      </c>
      <c r="G29" s="6" t="s">
        <v>162</v>
      </c>
      <c r="H29" s="6" t="s">
        <v>60</v>
      </c>
      <c r="I29" s="6" t="s">
        <v>163</v>
      </c>
      <c r="J29">
        <v>2</v>
      </c>
    </row>
    <row r="30" spans="1:10">
      <c r="A30" s="13">
        <v>40219</v>
      </c>
      <c r="B30" s="11" t="s">
        <v>207</v>
      </c>
      <c r="C30" s="11" t="s">
        <v>1847</v>
      </c>
      <c r="D30" s="6" t="s">
        <v>100</v>
      </c>
      <c r="E30" s="6" t="s">
        <v>16</v>
      </c>
      <c r="F30" s="6" t="s">
        <v>16</v>
      </c>
      <c r="G30" s="6" t="s">
        <v>100</v>
      </c>
      <c r="H30" s="6" t="s">
        <v>63</v>
      </c>
      <c r="I30" s="6" t="s">
        <v>101</v>
      </c>
      <c r="J30">
        <v>2</v>
      </c>
    </row>
    <row r="31" spans="1:10">
      <c r="A31" s="13">
        <v>40221</v>
      </c>
      <c r="B31" s="11" t="s">
        <v>337</v>
      </c>
      <c r="C31" s="11" t="s">
        <v>1890</v>
      </c>
      <c r="D31" s="6" t="s">
        <v>1261</v>
      </c>
      <c r="E31" s="6" t="s">
        <v>16</v>
      </c>
      <c r="F31" s="6" t="s">
        <v>16</v>
      </c>
      <c r="G31" s="6" t="s">
        <v>1261</v>
      </c>
      <c r="H31" s="6" t="s">
        <v>1262</v>
      </c>
      <c r="I31" s="6" t="s">
        <v>1263</v>
      </c>
      <c r="J31">
        <v>2</v>
      </c>
    </row>
    <row r="32" spans="1:10">
      <c r="A32" s="13">
        <v>40225</v>
      </c>
      <c r="B32" s="11" t="s">
        <v>141</v>
      </c>
      <c r="C32" s="11" t="s">
        <v>1863</v>
      </c>
      <c r="D32" s="6" t="s">
        <v>1264</v>
      </c>
      <c r="E32" s="6" t="s">
        <v>16</v>
      </c>
      <c r="F32" s="6" t="s">
        <v>16</v>
      </c>
      <c r="G32" s="6" t="s">
        <v>1264</v>
      </c>
      <c r="H32" s="6" t="s">
        <v>1265</v>
      </c>
      <c r="I32" s="6" t="s">
        <v>1266</v>
      </c>
      <c r="J32">
        <v>2</v>
      </c>
    </row>
    <row r="33" spans="1:10">
      <c r="A33" s="13">
        <v>40228</v>
      </c>
      <c r="B33" s="11" t="s">
        <v>1201</v>
      </c>
      <c r="C33" s="11" t="s">
        <v>1868</v>
      </c>
      <c r="D33" s="6" t="s">
        <v>1267</v>
      </c>
      <c r="E33" s="6" t="s">
        <v>16</v>
      </c>
      <c r="F33" s="6" t="s">
        <v>16</v>
      </c>
      <c r="G33" s="6" t="s">
        <v>1267</v>
      </c>
      <c r="H33" s="6" t="s">
        <v>1212</v>
      </c>
      <c r="I33" s="6" t="s">
        <v>1268</v>
      </c>
      <c r="J33">
        <v>2</v>
      </c>
    </row>
    <row r="34" spans="1:10">
      <c r="A34" s="13">
        <v>40228</v>
      </c>
      <c r="B34" s="11" t="s">
        <v>20</v>
      </c>
      <c r="C34" s="11" t="s">
        <v>1865</v>
      </c>
      <c r="D34" s="6" t="s">
        <v>1269</v>
      </c>
      <c r="E34" s="6" t="s">
        <v>16</v>
      </c>
      <c r="F34" s="6" t="s">
        <v>16</v>
      </c>
      <c r="G34" s="6" t="s">
        <v>1269</v>
      </c>
      <c r="H34" s="6" t="s">
        <v>1270</v>
      </c>
      <c r="I34" s="6" t="s">
        <v>1271</v>
      </c>
      <c r="J34">
        <v>2</v>
      </c>
    </row>
    <row r="35" spans="1:10">
      <c r="A35" s="13">
        <v>40235</v>
      </c>
      <c r="B35" s="11" t="s">
        <v>127</v>
      </c>
      <c r="C35" s="11" t="s">
        <v>1888</v>
      </c>
      <c r="D35" s="6" t="s">
        <v>201</v>
      </c>
      <c r="E35" s="6" t="s">
        <v>16</v>
      </c>
      <c r="F35" s="6" t="s">
        <v>16</v>
      </c>
      <c r="G35" s="6" t="s">
        <v>201</v>
      </c>
      <c r="H35" s="6" t="s">
        <v>202</v>
      </c>
      <c r="I35" s="6" t="s">
        <v>203</v>
      </c>
      <c r="J35">
        <v>2</v>
      </c>
    </row>
    <row r="36" spans="1:10">
      <c r="A36" s="13">
        <v>40236</v>
      </c>
      <c r="B36" s="11" t="s">
        <v>33</v>
      </c>
      <c r="C36" s="11" t="s">
        <v>1891</v>
      </c>
      <c r="D36" s="6" t="s">
        <v>640</v>
      </c>
      <c r="E36" s="6" t="s">
        <v>16</v>
      </c>
      <c r="F36" s="6" t="s">
        <v>16</v>
      </c>
      <c r="G36" s="6" t="s">
        <v>640</v>
      </c>
      <c r="H36" s="6" t="s">
        <v>641</v>
      </c>
      <c r="I36" s="6" t="s">
        <v>642</v>
      </c>
      <c r="J36">
        <v>2</v>
      </c>
    </row>
    <row r="37" spans="1:10">
      <c r="A37" s="13">
        <v>40236</v>
      </c>
      <c r="B37" s="11" t="s">
        <v>1272</v>
      </c>
      <c r="C37" s="11" t="s">
        <v>1892</v>
      </c>
      <c r="D37" s="6" t="s">
        <v>1273</v>
      </c>
      <c r="E37" s="6" t="s">
        <v>16</v>
      </c>
      <c r="F37" s="6" t="s">
        <v>16</v>
      </c>
      <c r="G37" s="6" t="s">
        <v>1273</v>
      </c>
      <c r="H37" s="6" t="s">
        <v>1274</v>
      </c>
      <c r="I37" s="6" t="s">
        <v>1275</v>
      </c>
      <c r="J37">
        <v>2</v>
      </c>
    </row>
    <row r="38" spans="1:10">
      <c r="A38" s="13">
        <v>40236</v>
      </c>
      <c r="B38" s="11" t="s">
        <v>104</v>
      </c>
      <c r="C38" s="11" t="s">
        <v>1893</v>
      </c>
      <c r="D38" s="6" t="s">
        <v>1276</v>
      </c>
      <c r="E38" s="6" t="s">
        <v>16</v>
      </c>
      <c r="F38" s="6" t="s">
        <v>16</v>
      </c>
      <c r="G38" s="6" t="s">
        <v>1276</v>
      </c>
      <c r="H38" s="6" t="s">
        <v>1277</v>
      </c>
      <c r="I38" s="6" t="s">
        <v>1278</v>
      </c>
      <c r="J38">
        <v>2</v>
      </c>
    </row>
    <row r="39" spans="1:10">
      <c r="A39" s="13">
        <v>40236</v>
      </c>
      <c r="B39" s="11" t="s">
        <v>146</v>
      </c>
      <c r="C39" s="11" t="s">
        <v>1894</v>
      </c>
      <c r="D39" s="6" t="s">
        <v>1279</v>
      </c>
      <c r="E39" s="6" t="s">
        <v>16</v>
      </c>
      <c r="F39" s="6" t="s">
        <v>16</v>
      </c>
      <c r="G39" s="6" t="s">
        <v>1279</v>
      </c>
      <c r="H39" s="6" t="s">
        <v>1280</v>
      </c>
      <c r="I39" s="6" t="s">
        <v>1281</v>
      </c>
      <c r="J39">
        <v>2</v>
      </c>
    </row>
    <row r="40" spans="1:10">
      <c r="A40" s="13">
        <v>40236</v>
      </c>
      <c r="B40" s="11" t="s">
        <v>200</v>
      </c>
      <c r="C40" s="11" t="s">
        <v>1875</v>
      </c>
      <c r="D40" s="6" t="s">
        <v>1282</v>
      </c>
      <c r="E40" s="6" t="s">
        <v>16</v>
      </c>
      <c r="F40" s="6" t="s">
        <v>16</v>
      </c>
      <c r="G40" s="6" t="s">
        <v>1282</v>
      </c>
      <c r="H40" s="6" t="s">
        <v>1283</v>
      </c>
      <c r="I40" s="6" t="s">
        <v>1284</v>
      </c>
      <c r="J40">
        <v>2</v>
      </c>
    </row>
    <row r="41" spans="1:10">
      <c r="A41" s="13">
        <v>40236</v>
      </c>
      <c r="B41" s="11" t="s">
        <v>200</v>
      </c>
      <c r="C41" s="11" t="s">
        <v>1875</v>
      </c>
      <c r="D41" s="6" t="s">
        <v>243</v>
      </c>
      <c r="E41" s="6" t="s">
        <v>16</v>
      </c>
      <c r="F41" s="6" t="s">
        <v>16</v>
      </c>
      <c r="G41" s="6" t="s">
        <v>243</v>
      </c>
      <c r="H41" s="6" t="s">
        <v>244</v>
      </c>
      <c r="I41" s="6" t="s">
        <v>245</v>
      </c>
      <c r="J41">
        <v>2</v>
      </c>
    </row>
    <row r="42" spans="1:10">
      <c r="A42" s="13">
        <v>40236</v>
      </c>
      <c r="B42" s="11" t="s">
        <v>77</v>
      </c>
      <c r="C42" s="11" t="s">
        <v>1895</v>
      </c>
      <c r="D42" s="6" t="s">
        <v>1285</v>
      </c>
      <c r="E42" s="6" t="s">
        <v>16</v>
      </c>
      <c r="F42" s="6" t="s">
        <v>16</v>
      </c>
      <c r="G42" s="6" t="s">
        <v>1285</v>
      </c>
      <c r="H42" s="6" t="s">
        <v>1286</v>
      </c>
      <c r="I42" s="6" t="s">
        <v>1287</v>
      </c>
      <c r="J42">
        <v>2</v>
      </c>
    </row>
    <row r="43" spans="1:10">
      <c r="A43" s="13">
        <v>40236</v>
      </c>
      <c r="B43" s="11" t="s">
        <v>445</v>
      </c>
      <c r="C43" s="11" t="s">
        <v>1821</v>
      </c>
      <c r="D43" s="6" t="s">
        <v>1288</v>
      </c>
      <c r="E43" s="6" t="s">
        <v>16</v>
      </c>
      <c r="F43" s="6" t="s">
        <v>16</v>
      </c>
      <c r="G43" s="6" t="s">
        <v>1288</v>
      </c>
      <c r="H43" s="6" t="s">
        <v>159</v>
      </c>
      <c r="I43" s="6" t="s">
        <v>1289</v>
      </c>
      <c r="J43">
        <v>2</v>
      </c>
    </row>
    <row r="44" spans="1:10">
      <c r="A44" s="13">
        <v>40236</v>
      </c>
      <c r="B44" s="11" t="s">
        <v>150</v>
      </c>
      <c r="C44" s="11" t="s">
        <v>1885</v>
      </c>
      <c r="D44" s="6" t="s">
        <v>1290</v>
      </c>
      <c r="E44" s="6" t="s">
        <v>16</v>
      </c>
      <c r="F44" s="6" t="s">
        <v>16</v>
      </c>
      <c r="G44" s="6" t="s">
        <v>1290</v>
      </c>
      <c r="H44" s="6" t="s">
        <v>1291</v>
      </c>
      <c r="I44" s="6" t="s">
        <v>1292</v>
      </c>
      <c r="J44">
        <v>2</v>
      </c>
    </row>
    <row r="45" spans="1:10">
      <c r="A45" s="13">
        <v>40236</v>
      </c>
      <c r="B45" s="11" t="s">
        <v>41</v>
      </c>
      <c r="C45" s="11" t="s">
        <v>1877</v>
      </c>
      <c r="D45" s="6" t="s">
        <v>1293</v>
      </c>
      <c r="E45" s="6" t="s">
        <v>16</v>
      </c>
      <c r="F45" s="6" t="s">
        <v>16</v>
      </c>
      <c r="G45" s="6" t="s">
        <v>1293</v>
      </c>
      <c r="H45" s="6" t="s">
        <v>487</v>
      </c>
      <c r="I45" s="6" t="s">
        <v>1294</v>
      </c>
      <c r="J45">
        <v>2</v>
      </c>
    </row>
    <row r="46" spans="1:10">
      <c r="A46" s="13">
        <v>40236</v>
      </c>
      <c r="B46" s="11" t="s">
        <v>41</v>
      </c>
      <c r="C46" s="11" t="s">
        <v>1877</v>
      </c>
      <c r="D46" s="6" t="s">
        <v>1295</v>
      </c>
      <c r="E46" s="6" t="s">
        <v>16</v>
      </c>
      <c r="F46" s="6" t="s">
        <v>16</v>
      </c>
      <c r="G46" s="6" t="s">
        <v>1295</v>
      </c>
      <c r="H46" s="6" t="s">
        <v>1296</v>
      </c>
      <c r="I46" s="6" t="s">
        <v>1297</v>
      </c>
      <c r="J46">
        <v>2</v>
      </c>
    </row>
    <row r="47" spans="1:10">
      <c r="A47" s="13">
        <v>40236</v>
      </c>
      <c r="B47" s="11" t="s">
        <v>41</v>
      </c>
      <c r="C47" s="11" t="s">
        <v>1877</v>
      </c>
      <c r="D47" s="6" t="s">
        <v>1298</v>
      </c>
      <c r="E47" s="6" t="s">
        <v>16</v>
      </c>
      <c r="F47" s="6" t="s">
        <v>16</v>
      </c>
      <c r="G47" s="6" t="s">
        <v>1298</v>
      </c>
      <c r="H47" s="6" t="s">
        <v>25</v>
      </c>
      <c r="I47" s="6" t="s">
        <v>1299</v>
      </c>
      <c r="J47">
        <v>2</v>
      </c>
    </row>
    <row r="48" spans="1:10">
      <c r="A48" s="13">
        <v>40236</v>
      </c>
      <c r="B48" s="11" t="s">
        <v>41</v>
      </c>
      <c r="C48" s="11" t="s">
        <v>1877</v>
      </c>
      <c r="D48" s="6" t="s">
        <v>1300</v>
      </c>
      <c r="E48" s="6" t="s">
        <v>16</v>
      </c>
      <c r="F48" s="6" t="s">
        <v>16</v>
      </c>
      <c r="G48" s="6" t="s">
        <v>1300</v>
      </c>
      <c r="H48" s="6" t="s">
        <v>1301</v>
      </c>
      <c r="I48" s="6" t="s">
        <v>1302</v>
      </c>
      <c r="J48">
        <v>2</v>
      </c>
    </row>
    <row r="49" spans="1:10">
      <c r="A49" s="13">
        <v>40236</v>
      </c>
      <c r="B49" s="11" t="s">
        <v>1303</v>
      </c>
      <c r="C49" s="11" t="s">
        <v>1896</v>
      </c>
      <c r="D49" s="6" t="s">
        <v>1304</v>
      </c>
      <c r="E49" s="6" t="s">
        <v>16</v>
      </c>
      <c r="F49" s="6" t="s">
        <v>16</v>
      </c>
      <c r="G49" s="6" t="s">
        <v>1304</v>
      </c>
      <c r="H49" s="6" t="s">
        <v>251</v>
      </c>
      <c r="I49" s="6" t="s">
        <v>1305</v>
      </c>
      <c r="J49">
        <v>2</v>
      </c>
    </row>
    <row r="50" spans="1:10">
      <c r="A50" s="13">
        <v>40236</v>
      </c>
      <c r="B50" s="11" t="s">
        <v>1306</v>
      </c>
      <c r="C50" s="11" t="s">
        <v>1898</v>
      </c>
      <c r="D50" s="6" t="s">
        <v>1307</v>
      </c>
      <c r="E50" s="6" t="s">
        <v>16</v>
      </c>
      <c r="F50" s="6" t="s">
        <v>16</v>
      </c>
      <c r="G50" s="6" t="s">
        <v>1307</v>
      </c>
      <c r="H50" s="6" t="s">
        <v>1308</v>
      </c>
      <c r="I50" s="6" t="s">
        <v>1309</v>
      </c>
      <c r="J50">
        <v>2</v>
      </c>
    </row>
    <row r="51" spans="1:10">
      <c r="A51" s="13">
        <v>40236</v>
      </c>
      <c r="B51" s="11" t="s">
        <v>198</v>
      </c>
      <c r="C51" s="11" t="s">
        <v>1899</v>
      </c>
      <c r="D51" s="6" t="s">
        <v>1310</v>
      </c>
      <c r="E51" s="6" t="s">
        <v>16</v>
      </c>
      <c r="F51" s="6" t="s">
        <v>16</v>
      </c>
      <c r="G51" s="6" t="s">
        <v>1310</v>
      </c>
      <c r="H51" s="6" t="s">
        <v>1311</v>
      </c>
      <c r="I51" s="6" t="s">
        <v>1312</v>
      </c>
      <c r="J51">
        <v>2</v>
      </c>
    </row>
    <row r="52" spans="1:10">
      <c r="A52" s="13">
        <v>40236</v>
      </c>
      <c r="B52" s="11" t="s">
        <v>39</v>
      </c>
      <c r="C52" s="11" t="s">
        <v>1882</v>
      </c>
      <c r="D52" s="6" t="s">
        <v>1313</v>
      </c>
      <c r="E52" s="6" t="s">
        <v>16</v>
      </c>
      <c r="F52" s="6" t="s">
        <v>16</v>
      </c>
      <c r="G52" s="6" t="s">
        <v>1313</v>
      </c>
      <c r="H52" s="6" t="s">
        <v>1314</v>
      </c>
      <c r="I52" s="6" t="s">
        <v>1315</v>
      </c>
      <c r="J52">
        <v>2</v>
      </c>
    </row>
    <row r="53" spans="1:10">
      <c r="A53" s="13">
        <v>40236</v>
      </c>
      <c r="B53" s="11" t="s">
        <v>37</v>
      </c>
      <c r="C53" s="11" t="s">
        <v>1883</v>
      </c>
      <c r="D53" s="6" t="s">
        <v>1316</v>
      </c>
      <c r="E53" s="6" t="s">
        <v>16</v>
      </c>
      <c r="F53" s="6" t="s">
        <v>16</v>
      </c>
      <c r="G53" s="6" t="s">
        <v>1316</v>
      </c>
      <c r="H53" s="6" t="s">
        <v>1317</v>
      </c>
      <c r="I53" s="6" t="s">
        <v>1318</v>
      </c>
      <c r="J53">
        <v>2</v>
      </c>
    </row>
    <row r="54" spans="1:10">
      <c r="A54" s="13">
        <v>40236</v>
      </c>
      <c r="B54" s="11" t="s">
        <v>1319</v>
      </c>
      <c r="C54" s="11" t="s">
        <v>1867</v>
      </c>
      <c r="D54" s="6" t="s">
        <v>1320</v>
      </c>
      <c r="E54" s="6" t="s">
        <v>16</v>
      </c>
      <c r="F54" s="6" t="s">
        <v>16</v>
      </c>
      <c r="G54" s="6" t="s">
        <v>1320</v>
      </c>
      <c r="H54" s="6" t="s">
        <v>1321</v>
      </c>
      <c r="I54" s="6" t="s">
        <v>1322</v>
      </c>
      <c r="J54">
        <v>2</v>
      </c>
    </row>
    <row r="55" spans="1:10">
      <c r="A55" s="13">
        <v>40237</v>
      </c>
      <c r="B55" s="11" t="s">
        <v>205</v>
      </c>
      <c r="C55" s="11" t="s">
        <v>1879</v>
      </c>
      <c r="D55" s="6" t="s">
        <v>1323</v>
      </c>
      <c r="E55" s="6" t="s">
        <v>16</v>
      </c>
      <c r="F55" s="6" t="s">
        <v>16</v>
      </c>
      <c r="G55" s="6" t="s">
        <v>1323</v>
      </c>
      <c r="H55" s="6" t="s">
        <v>1317</v>
      </c>
      <c r="I55" s="6" t="s">
        <v>1324</v>
      </c>
      <c r="J55">
        <v>2</v>
      </c>
    </row>
    <row r="56" spans="1:10">
      <c r="A56" s="13">
        <v>40240</v>
      </c>
      <c r="B56" s="11" t="s">
        <v>277</v>
      </c>
      <c r="C56" s="11" t="s">
        <v>1900</v>
      </c>
      <c r="D56" s="6" t="s">
        <v>115</v>
      </c>
      <c r="E56" s="6" t="s">
        <v>16</v>
      </c>
      <c r="F56" s="6" t="s">
        <v>16</v>
      </c>
      <c r="G56" s="6" t="s">
        <v>115</v>
      </c>
      <c r="H56" s="6" t="s">
        <v>116</v>
      </c>
      <c r="I56" s="6" t="s">
        <v>117</v>
      </c>
      <c r="J56">
        <v>2</v>
      </c>
    </row>
    <row r="57" spans="1:10">
      <c r="A57" s="13">
        <v>40240</v>
      </c>
      <c r="B57" s="11" t="s">
        <v>1325</v>
      </c>
      <c r="C57" s="11" t="s">
        <v>1866</v>
      </c>
      <c r="D57" s="6" t="s">
        <v>1326</v>
      </c>
      <c r="E57" s="6" t="s">
        <v>16</v>
      </c>
      <c r="F57" s="6" t="s">
        <v>16</v>
      </c>
      <c r="G57" s="6" t="s">
        <v>1326</v>
      </c>
      <c r="H57" s="6" t="s">
        <v>1327</v>
      </c>
      <c r="I57" s="6" t="s">
        <v>1328</v>
      </c>
      <c r="J57">
        <v>2</v>
      </c>
    </row>
    <row r="58" spans="1:10">
      <c r="A58" s="13">
        <v>40240</v>
      </c>
      <c r="B58" s="11" t="s">
        <v>277</v>
      </c>
      <c r="C58" s="11" t="s">
        <v>1900</v>
      </c>
      <c r="D58" s="6" t="s">
        <v>1329</v>
      </c>
      <c r="E58" s="6" t="s">
        <v>16</v>
      </c>
      <c r="F58" s="6" t="s">
        <v>16</v>
      </c>
      <c r="G58" s="6" t="s">
        <v>1329</v>
      </c>
      <c r="H58" s="6" t="s">
        <v>1330</v>
      </c>
      <c r="I58" s="6" t="s">
        <v>1331</v>
      </c>
      <c r="J58">
        <v>2</v>
      </c>
    </row>
    <row r="59" spans="1:10">
      <c r="A59" s="13">
        <v>40240</v>
      </c>
      <c r="B59" s="11" t="s">
        <v>445</v>
      </c>
      <c r="C59" s="11" t="s">
        <v>1821</v>
      </c>
      <c r="D59" s="6" t="s">
        <v>1332</v>
      </c>
      <c r="E59" s="6" t="s">
        <v>16</v>
      </c>
      <c r="F59" s="6" t="s">
        <v>16</v>
      </c>
      <c r="G59" s="6" t="s">
        <v>1332</v>
      </c>
      <c r="H59" s="6" t="s">
        <v>244</v>
      </c>
      <c r="I59" s="6" t="s">
        <v>1333</v>
      </c>
      <c r="J59">
        <v>2</v>
      </c>
    </row>
    <row r="60" spans="1:10">
      <c r="A60" s="13">
        <v>40240</v>
      </c>
      <c r="B60" s="11" t="s">
        <v>37</v>
      </c>
      <c r="C60" s="11" t="s">
        <v>1883</v>
      </c>
      <c r="D60" s="6" t="s">
        <v>1334</v>
      </c>
      <c r="E60" s="6" t="s">
        <v>16</v>
      </c>
      <c r="F60" s="6" t="s">
        <v>16</v>
      </c>
      <c r="G60" s="6" t="s">
        <v>1334</v>
      </c>
      <c r="H60" s="6" t="s">
        <v>1335</v>
      </c>
      <c r="I60" s="6" t="s">
        <v>1336</v>
      </c>
      <c r="J60">
        <v>2</v>
      </c>
    </row>
    <row r="61" spans="1:10">
      <c r="A61" s="13">
        <v>40240</v>
      </c>
      <c r="B61" s="11" t="s">
        <v>37</v>
      </c>
      <c r="C61" s="11" t="s">
        <v>1883</v>
      </c>
      <c r="D61" s="6" t="s">
        <v>1337</v>
      </c>
      <c r="E61" s="6" t="s">
        <v>16</v>
      </c>
      <c r="F61" s="6" t="s">
        <v>16</v>
      </c>
      <c r="G61" s="6" t="s">
        <v>1337</v>
      </c>
      <c r="H61" s="6" t="s">
        <v>1338</v>
      </c>
      <c r="I61" s="6" t="s">
        <v>1339</v>
      </c>
      <c r="J61">
        <v>2</v>
      </c>
    </row>
    <row r="62" spans="1:10">
      <c r="A62" s="13">
        <v>40243</v>
      </c>
      <c r="B62" s="11" t="s">
        <v>277</v>
      </c>
      <c r="C62" s="11" t="s">
        <v>1900</v>
      </c>
      <c r="D62" s="6" t="s">
        <v>1340</v>
      </c>
      <c r="E62" s="6" t="s">
        <v>16</v>
      </c>
      <c r="F62" s="6" t="s">
        <v>16</v>
      </c>
      <c r="G62" s="6" t="s">
        <v>1340</v>
      </c>
      <c r="H62" s="6" t="s">
        <v>1341</v>
      </c>
      <c r="I62" s="6" t="s">
        <v>1342</v>
      </c>
      <c r="J62">
        <v>2</v>
      </c>
    </row>
    <row r="63" spans="1:10">
      <c r="A63" s="13">
        <v>40249</v>
      </c>
      <c r="B63" s="11" t="s">
        <v>141</v>
      </c>
      <c r="C63" s="11" t="s">
        <v>1863</v>
      </c>
      <c r="D63" s="6" t="s">
        <v>1343</v>
      </c>
      <c r="E63" s="6" t="s">
        <v>16</v>
      </c>
      <c r="F63" s="6" t="s">
        <v>16</v>
      </c>
      <c r="G63" s="6" t="s">
        <v>1343</v>
      </c>
      <c r="H63" s="6" t="s">
        <v>1344</v>
      </c>
      <c r="I63" s="6" t="s">
        <v>1345</v>
      </c>
      <c r="J63">
        <v>2</v>
      </c>
    </row>
    <row r="64" spans="1:10">
      <c r="A64" s="13">
        <v>40263</v>
      </c>
      <c r="B64" s="11" t="s">
        <v>1346</v>
      </c>
      <c r="C64" s="11" t="s">
        <v>1862</v>
      </c>
      <c r="D64" s="6" t="s">
        <v>120</v>
      </c>
      <c r="E64" s="6" t="s">
        <v>16</v>
      </c>
      <c r="F64" s="6" t="s">
        <v>16</v>
      </c>
      <c r="G64" s="6" t="s">
        <v>120</v>
      </c>
      <c r="H64" s="6" t="s">
        <v>121</v>
      </c>
      <c r="I64" s="6" t="s">
        <v>122</v>
      </c>
      <c r="J64">
        <v>2</v>
      </c>
    </row>
    <row r="65" spans="1:10">
      <c r="A65" s="13">
        <v>40263</v>
      </c>
      <c r="B65" s="11" t="s">
        <v>141</v>
      </c>
      <c r="C65" s="11" t="s">
        <v>1863</v>
      </c>
      <c r="D65" s="6" t="s">
        <v>1347</v>
      </c>
      <c r="E65" s="6" t="s">
        <v>16</v>
      </c>
      <c r="F65" s="6" t="s">
        <v>16</v>
      </c>
      <c r="G65" s="6" t="s">
        <v>1347</v>
      </c>
      <c r="H65" s="6" t="s">
        <v>1348</v>
      </c>
      <c r="I65" s="6" t="s">
        <v>1349</v>
      </c>
      <c r="J65">
        <v>2</v>
      </c>
    </row>
    <row r="66" spans="1:10">
      <c r="A66" s="13">
        <v>40263</v>
      </c>
      <c r="B66" s="11" t="s">
        <v>1350</v>
      </c>
      <c r="C66" s="11" t="s">
        <v>1901</v>
      </c>
      <c r="D66" s="6" t="s">
        <v>1351</v>
      </c>
      <c r="E66" s="6" t="s">
        <v>16</v>
      </c>
      <c r="F66" s="6" t="s">
        <v>16</v>
      </c>
      <c r="G66" s="6" t="s">
        <v>1351</v>
      </c>
      <c r="H66" s="6" t="s">
        <v>308</v>
      </c>
      <c r="I66" s="6" t="s">
        <v>1352</v>
      </c>
      <c r="J66">
        <v>2</v>
      </c>
    </row>
    <row r="67" spans="1:10">
      <c r="A67" s="13">
        <v>40263</v>
      </c>
      <c r="B67" s="11" t="s">
        <v>49</v>
      </c>
      <c r="C67" s="11" t="s">
        <v>1902</v>
      </c>
      <c r="D67" s="6" t="s">
        <v>1353</v>
      </c>
      <c r="E67" s="6" t="s">
        <v>16</v>
      </c>
      <c r="F67" s="6" t="s">
        <v>16</v>
      </c>
      <c r="G67" s="6" t="s">
        <v>1353</v>
      </c>
      <c r="H67" s="6" t="s">
        <v>1354</v>
      </c>
      <c r="I67" s="6" t="s">
        <v>1355</v>
      </c>
      <c r="J67">
        <v>2</v>
      </c>
    </row>
    <row r="68" spans="1:10">
      <c r="A68" s="13">
        <v>40263</v>
      </c>
      <c r="B68" s="11" t="s">
        <v>33</v>
      </c>
      <c r="C68" s="11" t="s">
        <v>1891</v>
      </c>
      <c r="D68" s="6" t="s">
        <v>1356</v>
      </c>
      <c r="E68" s="6" t="s">
        <v>16</v>
      </c>
      <c r="F68" s="6" t="s">
        <v>16</v>
      </c>
      <c r="G68" s="6" t="s">
        <v>1356</v>
      </c>
      <c r="H68" s="6" t="s">
        <v>1357</v>
      </c>
      <c r="I68" s="6" t="s">
        <v>1358</v>
      </c>
      <c r="J68">
        <v>2</v>
      </c>
    </row>
    <row r="69" spans="1:10">
      <c r="A69" s="13">
        <v>40264</v>
      </c>
      <c r="B69" s="11" t="s">
        <v>33</v>
      </c>
      <c r="C69" s="11" t="s">
        <v>1891</v>
      </c>
      <c r="D69" s="6" t="s">
        <v>1298</v>
      </c>
      <c r="E69" s="6" t="s">
        <v>16</v>
      </c>
      <c r="F69" s="6" t="s">
        <v>16</v>
      </c>
      <c r="G69" s="6" t="s">
        <v>1298</v>
      </c>
      <c r="H69" s="6" t="s">
        <v>25</v>
      </c>
      <c r="I69" s="6" t="s">
        <v>1299</v>
      </c>
      <c r="J69">
        <v>2</v>
      </c>
    </row>
    <row r="70" spans="1:10">
      <c r="A70" s="13">
        <v>40264</v>
      </c>
      <c r="B70" s="11" t="s">
        <v>33</v>
      </c>
      <c r="C70" s="11" t="s">
        <v>1891</v>
      </c>
      <c r="D70" s="6" t="s">
        <v>1359</v>
      </c>
      <c r="E70" s="6" t="s">
        <v>16</v>
      </c>
      <c r="F70" s="6" t="s">
        <v>16</v>
      </c>
      <c r="G70" s="6" t="s">
        <v>1359</v>
      </c>
      <c r="H70" s="6" t="s">
        <v>1360</v>
      </c>
      <c r="I70" s="6" t="s">
        <v>1361</v>
      </c>
      <c r="J70">
        <v>2</v>
      </c>
    </row>
    <row r="71" spans="1:10">
      <c r="A71" s="13">
        <v>40264</v>
      </c>
      <c r="B71" s="11" t="s">
        <v>33</v>
      </c>
      <c r="C71" s="11" t="s">
        <v>1891</v>
      </c>
      <c r="D71" s="6" t="s">
        <v>1362</v>
      </c>
      <c r="E71" s="6" t="s">
        <v>16</v>
      </c>
      <c r="F71" s="6" t="s">
        <v>16</v>
      </c>
      <c r="G71" s="6" t="s">
        <v>1362</v>
      </c>
      <c r="H71" s="6" t="s">
        <v>619</v>
      </c>
      <c r="I71" s="6" t="s">
        <v>1363</v>
      </c>
      <c r="J71">
        <v>2</v>
      </c>
    </row>
    <row r="72" spans="1:10">
      <c r="A72" s="13">
        <v>40264</v>
      </c>
      <c r="B72" s="11" t="s">
        <v>1272</v>
      </c>
      <c r="C72" s="11" t="s">
        <v>1892</v>
      </c>
      <c r="D72" s="6" t="s">
        <v>1364</v>
      </c>
      <c r="E72" s="6" t="s">
        <v>16</v>
      </c>
      <c r="F72" s="6" t="s">
        <v>16</v>
      </c>
      <c r="G72" s="6" t="s">
        <v>1364</v>
      </c>
      <c r="H72" s="6" t="s">
        <v>1365</v>
      </c>
      <c r="I72" s="6" t="s">
        <v>1366</v>
      </c>
      <c r="J72">
        <v>2</v>
      </c>
    </row>
    <row r="73" spans="1:10">
      <c r="A73" s="13">
        <v>40264</v>
      </c>
      <c r="B73" s="11" t="s">
        <v>39</v>
      </c>
      <c r="C73" s="11" t="s">
        <v>1882</v>
      </c>
      <c r="D73" s="6" t="s">
        <v>1367</v>
      </c>
      <c r="E73" s="6" t="s">
        <v>16</v>
      </c>
      <c r="F73" s="6" t="s">
        <v>16</v>
      </c>
      <c r="G73" s="6" t="s">
        <v>1367</v>
      </c>
      <c r="H73" s="6" t="s">
        <v>1368</v>
      </c>
      <c r="I73" s="6" t="s">
        <v>1369</v>
      </c>
      <c r="J73">
        <v>2</v>
      </c>
    </row>
    <row r="74" spans="1:10">
      <c r="A74" s="13">
        <v>40264</v>
      </c>
      <c r="B74" s="11" t="s">
        <v>39</v>
      </c>
      <c r="C74" s="11" t="s">
        <v>1882</v>
      </c>
      <c r="D74" s="6" t="s">
        <v>1370</v>
      </c>
      <c r="E74" s="6" t="s">
        <v>16</v>
      </c>
      <c r="F74" s="6" t="s">
        <v>16</v>
      </c>
      <c r="G74" s="6" t="s">
        <v>1370</v>
      </c>
      <c r="H74" s="6" t="s">
        <v>1371</v>
      </c>
      <c r="I74" s="6" t="s">
        <v>1372</v>
      </c>
      <c r="J74">
        <v>2</v>
      </c>
    </row>
    <row r="75" spans="1:10">
      <c r="A75" s="13">
        <v>40264</v>
      </c>
      <c r="B75" s="11" t="s">
        <v>643</v>
      </c>
      <c r="C75" s="11" t="s">
        <v>1889</v>
      </c>
      <c r="D75" s="6" t="s">
        <v>1373</v>
      </c>
      <c r="E75" s="6" t="s">
        <v>16</v>
      </c>
      <c r="F75" s="6" t="s">
        <v>16</v>
      </c>
      <c r="G75" s="6" t="s">
        <v>1373</v>
      </c>
      <c r="H75" s="6" t="s">
        <v>1374</v>
      </c>
      <c r="I75" s="6" t="s">
        <v>1375</v>
      </c>
      <c r="J75">
        <v>2</v>
      </c>
    </row>
    <row r="76" spans="1:10">
      <c r="A76" s="13">
        <v>40264</v>
      </c>
      <c r="B76" s="11" t="s">
        <v>41</v>
      </c>
      <c r="C76" s="11" t="s">
        <v>1877</v>
      </c>
      <c r="D76" s="6" t="s">
        <v>1376</v>
      </c>
      <c r="E76" s="6" t="s">
        <v>16</v>
      </c>
      <c r="F76" s="6" t="s">
        <v>16</v>
      </c>
      <c r="G76" s="6" t="s">
        <v>1376</v>
      </c>
      <c r="H76" s="6" t="s">
        <v>1377</v>
      </c>
      <c r="I76" s="6" t="s">
        <v>1378</v>
      </c>
      <c r="J76">
        <v>2</v>
      </c>
    </row>
    <row r="77" spans="1:10">
      <c r="A77" s="13">
        <v>40264</v>
      </c>
      <c r="B77" s="11" t="s">
        <v>41</v>
      </c>
      <c r="C77" s="11" t="s">
        <v>1877</v>
      </c>
      <c r="D77" s="6" t="s">
        <v>1379</v>
      </c>
      <c r="E77" s="6" t="s">
        <v>16</v>
      </c>
      <c r="F77" s="6" t="s">
        <v>16</v>
      </c>
      <c r="G77" s="6" t="s">
        <v>1379</v>
      </c>
      <c r="H77" s="6" t="s">
        <v>1380</v>
      </c>
      <c r="I77" s="6" t="s">
        <v>1381</v>
      </c>
      <c r="J77">
        <v>2</v>
      </c>
    </row>
    <row r="78" spans="1:10">
      <c r="A78" s="13">
        <v>40264</v>
      </c>
      <c r="B78" s="11" t="s">
        <v>1306</v>
      </c>
      <c r="C78" s="11" t="s">
        <v>1898</v>
      </c>
      <c r="D78" s="6" t="s">
        <v>1382</v>
      </c>
      <c r="E78" s="6" t="s">
        <v>16</v>
      </c>
      <c r="F78" s="6" t="s">
        <v>16</v>
      </c>
      <c r="G78" s="6" t="s">
        <v>1382</v>
      </c>
      <c r="H78" s="6" t="s">
        <v>1383</v>
      </c>
      <c r="I78" s="6" t="s">
        <v>1384</v>
      </c>
      <c r="J78">
        <v>2</v>
      </c>
    </row>
    <row r="79" spans="1:10">
      <c r="A79" s="13">
        <v>40264</v>
      </c>
      <c r="B79" s="11" t="s">
        <v>51</v>
      </c>
      <c r="C79" s="11" t="s">
        <v>1814</v>
      </c>
      <c r="D79" s="6" t="s">
        <v>1385</v>
      </c>
      <c r="E79" s="6" t="s">
        <v>16</v>
      </c>
      <c r="F79" s="6" t="s">
        <v>16</v>
      </c>
      <c r="G79" s="6" t="s">
        <v>1385</v>
      </c>
      <c r="H79" s="6" t="s">
        <v>959</v>
      </c>
      <c r="I79" s="6" t="s">
        <v>1386</v>
      </c>
      <c r="J79">
        <v>2</v>
      </c>
    </row>
    <row r="80" spans="1:10">
      <c r="A80" s="13">
        <v>40264</v>
      </c>
      <c r="B80" s="11" t="s">
        <v>1303</v>
      </c>
      <c r="C80" s="11" t="s">
        <v>1896</v>
      </c>
      <c r="D80" s="6" t="s">
        <v>1387</v>
      </c>
      <c r="E80" s="6" t="s">
        <v>16</v>
      </c>
      <c r="F80" s="6" t="s">
        <v>16</v>
      </c>
      <c r="G80" s="6" t="s">
        <v>1387</v>
      </c>
      <c r="H80" s="6" t="s">
        <v>1388</v>
      </c>
      <c r="I80" s="6" t="s">
        <v>1389</v>
      </c>
      <c r="J80">
        <v>2</v>
      </c>
    </row>
    <row r="81" spans="1:10">
      <c r="A81" s="13">
        <v>40264</v>
      </c>
      <c r="B81" s="11" t="s">
        <v>77</v>
      </c>
      <c r="C81" s="11" t="s">
        <v>1895</v>
      </c>
      <c r="D81" s="6" t="s">
        <v>1390</v>
      </c>
      <c r="E81" s="6" t="s">
        <v>16</v>
      </c>
      <c r="F81" s="6" t="s">
        <v>16</v>
      </c>
      <c r="G81" s="6" t="s">
        <v>1390</v>
      </c>
      <c r="H81" s="6" t="s">
        <v>1391</v>
      </c>
      <c r="I81" s="6" t="s">
        <v>1392</v>
      </c>
      <c r="J81">
        <v>2</v>
      </c>
    </row>
    <row r="82" spans="1:10">
      <c r="A82" s="13">
        <v>40264</v>
      </c>
      <c r="B82" s="11" t="s">
        <v>1393</v>
      </c>
      <c r="C82" s="11" t="s">
        <v>1903</v>
      </c>
      <c r="D82" s="6" t="s">
        <v>1394</v>
      </c>
      <c r="E82" s="6" t="s">
        <v>16</v>
      </c>
      <c r="F82" s="6" t="s">
        <v>16</v>
      </c>
      <c r="G82" s="6" t="s">
        <v>1394</v>
      </c>
      <c r="H82" s="6" t="s">
        <v>1241</v>
      </c>
      <c r="I82" s="6" t="s">
        <v>1395</v>
      </c>
      <c r="J82">
        <v>2</v>
      </c>
    </row>
    <row r="83" spans="1:10">
      <c r="A83" s="13">
        <v>40264</v>
      </c>
      <c r="B83" s="11" t="s">
        <v>98</v>
      </c>
      <c r="C83" s="11" t="s">
        <v>1812</v>
      </c>
      <c r="D83" s="6" t="s">
        <v>1396</v>
      </c>
      <c r="E83" s="6" t="s">
        <v>16</v>
      </c>
      <c r="F83" s="6" t="s">
        <v>16</v>
      </c>
      <c r="G83" s="6" t="s">
        <v>1396</v>
      </c>
      <c r="H83" s="6" t="s">
        <v>1397</v>
      </c>
      <c r="I83" s="6" t="s">
        <v>1398</v>
      </c>
      <c r="J83">
        <v>2</v>
      </c>
    </row>
    <row r="84" spans="1:10">
      <c r="A84" s="13">
        <v>40264</v>
      </c>
      <c r="B84" s="11" t="s">
        <v>146</v>
      </c>
      <c r="C84" s="11" t="s">
        <v>1894</v>
      </c>
      <c r="D84" s="6" t="s">
        <v>1399</v>
      </c>
      <c r="E84" s="6" t="s">
        <v>16</v>
      </c>
      <c r="F84" s="6" t="s">
        <v>16</v>
      </c>
      <c r="G84" s="6" t="s">
        <v>1399</v>
      </c>
      <c r="H84" s="6" t="s">
        <v>1400</v>
      </c>
      <c r="I84" s="6" t="s">
        <v>1401</v>
      </c>
      <c r="J84">
        <v>2</v>
      </c>
    </row>
    <row r="85" spans="1:10">
      <c r="A85" s="13">
        <v>40264</v>
      </c>
      <c r="B85" s="11" t="s">
        <v>298</v>
      </c>
      <c r="C85" s="11" t="s">
        <v>1884</v>
      </c>
      <c r="D85" s="6" t="s">
        <v>1402</v>
      </c>
      <c r="E85" s="6" t="s">
        <v>16</v>
      </c>
      <c r="F85" s="6" t="s">
        <v>16</v>
      </c>
      <c r="G85" s="6" t="s">
        <v>1402</v>
      </c>
      <c r="H85" s="6" t="s">
        <v>1403</v>
      </c>
      <c r="I85" s="6" t="s">
        <v>1404</v>
      </c>
      <c r="J85">
        <v>2</v>
      </c>
    </row>
    <row r="86" spans="1:10">
      <c r="A86" s="13">
        <v>40264</v>
      </c>
      <c r="B86" s="11" t="s">
        <v>150</v>
      </c>
      <c r="C86" s="11" t="s">
        <v>1885</v>
      </c>
      <c r="D86" s="6" t="s">
        <v>1405</v>
      </c>
      <c r="E86" s="6" t="s">
        <v>16</v>
      </c>
      <c r="F86" s="6" t="s">
        <v>16</v>
      </c>
      <c r="G86" s="6" t="s">
        <v>1405</v>
      </c>
      <c r="H86" s="6" t="s">
        <v>829</v>
      </c>
      <c r="I86" s="6" t="s">
        <v>1406</v>
      </c>
      <c r="J86">
        <v>2</v>
      </c>
    </row>
    <row r="87" spans="1:10">
      <c r="A87" s="13">
        <v>40264</v>
      </c>
      <c r="B87" s="11" t="s">
        <v>1407</v>
      </c>
      <c r="C87" s="11" t="s">
        <v>1880</v>
      </c>
      <c r="D87" s="6" t="s">
        <v>1408</v>
      </c>
      <c r="E87" s="6" t="s">
        <v>16</v>
      </c>
      <c r="F87" s="6" t="s">
        <v>16</v>
      </c>
      <c r="G87" s="6" t="s">
        <v>1408</v>
      </c>
      <c r="H87" s="6" t="s">
        <v>1409</v>
      </c>
      <c r="I87" s="6" t="s">
        <v>1410</v>
      </c>
      <c r="J87">
        <v>2</v>
      </c>
    </row>
    <row r="88" spans="1:10">
      <c r="A88" s="13">
        <v>40264</v>
      </c>
      <c r="B88" s="11" t="s">
        <v>200</v>
      </c>
      <c r="C88" s="11" t="s">
        <v>1875</v>
      </c>
      <c r="D88" s="6" t="s">
        <v>1411</v>
      </c>
      <c r="E88" s="6" t="s">
        <v>16</v>
      </c>
      <c r="F88" s="6" t="s">
        <v>16</v>
      </c>
      <c r="G88" s="6" t="s">
        <v>1411</v>
      </c>
      <c r="H88" s="6" t="s">
        <v>1412</v>
      </c>
      <c r="I88" s="6" t="s">
        <v>1413</v>
      </c>
      <c r="J88">
        <v>2</v>
      </c>
    </row>
    <row r="89" spans="1:10">
      <c r="A89" s="13">
        <v>40268</v>
      </c>
      <c r="B89" s="11" t="s">
        <v>37</v>
      </c>
      <c r="C89" s="11" t="s">
        <v>1883</v>
      </c>
      <c r="D89" s="6" t="s">
        <v>1414</v>
      </c>
      <c r="E89" s="6" t="s">
        <v>16</v>
      </c>
      <c r="F89" s="6" t="s">
        <v>16</v>
      </c>
      <c r="G89" s="6" t="s">
        <v>1414</v>
      </c>
      <c r="H89" s="6" t="s">
        <v>1415</v>
      </c>
      <c r="I89" s="6" t="s">
        <v>1416</v>
      </c>
      <c r="J89">
        <v>2</v>
      </c>
    </row>
    <row r="90" spans="1:10">
      <c r="A90" s="13">
        <v>40268</v>
      </c>
      <c r="B90" s="11" t="s">
        <v>37</v>
      </c>
      <c r="C90" s="11" t="s">
        <v>1883</v>
      </c>
      <c r="D90" s="6" t="s">
        <v>1417</v>
      </c>
      <c r="E90" s="6" t="s">
        <v>16</v>
      </c>
      <c r="F90" s="6" t="s">
        <v>16</v>
      </c>
      <c r="G90" s="6" t="s">
        <v>1417</v>
      </c>
      <c r="H90" s="6" t="s">
        <v>1418</v>
      </c>
      <c r="I90" s="6" t="s">
        <v>1419</v>
      </c>
      <c r="J90">
        <v>2</v>
      </c>
    </row>
    <row r="91" spans="1:10">
      <c r="A91" s="13">
        <v>40268</v>
      </c>
      <c r="B91" s="11" t="s">
        <v>37</v>
      </c>
      <c r="C91" s="11" t="s">
        <v>1883</v>
      </c>
      <c r="D91" s="6" t="s">
        <v>1420</v>
      </c>
      <c r="E91" s="6" t="s">
        <v>16</v>
      </c>
      <c r="F91" s="6" t="s">
        <v>16</v>
      </c>
      <c r="G91" s="6" t="s">
        <v>1420</v>
      </c>
      <c r="H91" s="6" t="s">
        <v>887</v>
      </c>
      <c r="I91" s="6" t="s">
        <v>1421</v>
      </c>
      <c r="J91">
        <v>2</v>
      </c>
    </row>
    <row r="92" spans="1:10">
      <c r="A92" s="13">
        <v>40271</v>
      </c>
      <c r="B92" s="11" t="s">
        <v>1346</v>
      </c>
      <c r="C92" s="11" t="s">
        <v>1862</v>
      </c>
      <c r="D92" s="6" t="s">
        <v>1422</v>
      </c>
      <c r="E92" s="6" t="s">
        <v>16</v>
      </c>
      <c r="F92" s="6" t="s">
        <v>16</v>
      </c>
      <c r="G92" s="6" t="s">
        <v>1422</v>
      </c>
      <c r="H92" s="6" t="s">
        <v>1423</v>
      </c>
      <c r="I92" s="6" t="s">
        <v>1424</v>
      </c>
      <c r="J92">
        <v>2</v>
      </c>
    </row>
    <row r="93" spans="1:10">
      <c r="A93" s="13">
        <v>40276</v>
      </c>
      <c r="B93" s="11" t="s">
        <v>1346</v>
      </c>
      <c r="C93" s="11" t="s">
        <v>1862</v>
      </c>
      <c r="D93" s="6" t="s">
        <v>1385</v>
      </c>
      <c r="E93" s="6" t="s">
        <v>16</v>
      </c>
      <c r="F93" s="6" t="s">
        <v>16</v>
      </c>
      <c r="G93" s="6" t="s">
        <v>1385</v>
      </c>
      <c r="H93" s="6" t="s">
        <v>959</v>
      </c>
      <c r="I93" s="6" t="s">
        <v>1386</v>
      </c>
      <c r="J93">
        <v>2</v>
      </c>
    </row>
    <row r="94" spans="1:10">
      <c r="A94" s="13">
        <v>40295</v>
      </c>
      <c r="B94" s="11" t="s">
        <v>141</v>
      </c>
      <c r="C94" s="11" t="s">
        <v>1863</v>
      </c>
      <c r="D94" s="6" t="s">
        <v>1425</v>
      </c>
      <c r="E94" s="6" t="s">
        <v>16</v>
      </c>
      <c r="F94" s="6" t="s">
        <v>16</v>
      </c>
      <c r="G94" s="6" t="s">
        <v>1425</v>
      </c>
      <c r="H94" s="6" t="s">
        <v>709</v>
      </c>
      <c r="I94" s="6" t="s">
        <v>1426</v>
      </c>
      <c r="J94">
        <v>2</v>
      </c>
    </row>
    <row r="95" spans="1:10">
      <c r="A95" s="13">
        <v>40295</v>
      </c>
      <c r="B95" s="11" t="s">
        <v>643</v>
      </c>
      <c r="C95" s="11" t="s">
        <v>1889</v>
      </c>
      <c r="D95" s="6" t="s">
        <v>1427</v>
      </c>
      <c r="E95" s="6" t="s">
        <v>16</v>
      </c>
      <c r="F95" s="6" t="s">
        <v>16</v>
      </c>
      <c r="G95" s="6" t="s">
        <v>1427</v>
      </c>
      <c r="H95" s="6" t="s">
        <v>174</v>
      </c>
      <c r="I95" s="6" t="s">
        <v>1428</v>
      </c>
      <c r="J95">
        <v>2</v>
      </c>
    </row>
    <row r="96" spans="1:10">
      <c r="A96" s="13">
        <v>40295</v>
      </c>
      <c r="B96" s="11" t="s">
        <v>207</v>
      </c>
      <c r="C96" s="11" t="s">
        <v>1847</v>
      </c>
      <c r="D96" s="6" t="s">
        <v>1429</v>
      </c>
      <c r="E96" s="6" t="s">
        <v>16</v>
      </c>
      <c r="F96" s="6" t="s">
        <v>16</v>
      </c>
      <c r="G96" s="6" t="s">
        <v>1429</v>
      </c>
      <c r="H96" s="6" t="s">
        <v>1430</v>
      </c>
      <c r="I96" s="6" t="s">
        <v>1431</v>
      </c>
      <c r="J96">
        <v>2</v>
      </c>
    </row>
    <row r="97" spans="1:10">
      <c r="A97" s="13">
        <v>40295</v>
      </c>
      <c r="B97" s="11" t="s">
        <v>981</v>
      </c>
      <c r="C97" s="11" t="s">
        <v>1869</v>
      </c>
      <c r="D97" s="6" t="s">
        <v>658</v>
      </c>
      <c r="E97" s="6" t="s">
        <v>16</v>
      </c>
      <c r="F97" s="6" t="s">
        <v>16</v>
      </c>
      <c r="G97" s="6" t="s">
        <v>658</v>
      </c>
      <c r="H97" s="6" t="s">
        <v>1432</v>
      </c>
      <c r="I97" s="6" t="s">
        <v>1433</v>
      </c>
      <c r="J97">
        <v>2</v>
      </c>
    </row>
    <row r="98" spans="1:10">
      <c r="A98" s="13">
        <v>40298</v>
      </c>
      <c r="B98" s="11" t="s">
        <v>33</v>
      </c>
      <c r="C98" s="11" t="s">
        <v>1891</v>
      </c>
      <c r="D98" s="6" t="s">
        <v>1434</v>
      </c>
      <c r="E98" s="6" t="s">
        <v>16</v>
      </c>
      <c r="F98" s="6" t="s">
        <v>16</v>
      </c>
      <c r="G98" s="6" t="s">
        <v>1434</v>
      </c>
      <c r="H98" s="6" t="s">
        <v>1435</v>
      </c>
      <c r="I98" s="6" t="s">
        <v>1436</v>
      </c>
      <c r="J98">
        <v>2</v>
      </c>
    </row>
    <row r="99" spans="1:10">
      <c r="A99" s="13">
        <v>40298</v>
      </c>
      <c r="B99" s="11" t="s">
        <v>33</v>
      </c>
      <c r="C99" s="11" t="s">
        <v>1891</v>
      </c>
      <c r="D99" s="6" t="s">
        <v>1437</v>
      </c>
      <c r="E99" s="6" t="s">
        <v>16</v>
      </c>
      <c r="F99" s="6" t="s">
        <v>16</v>
      </c>
      <c r="G99" s="6" t="s">
        <v>1437</v>
      </c>
      <c r="H99" s="6" t="s">
        <v>148</v>
      </c>
      <c r="I99" s="6" t="s">
        <v>1438</v>
      </c>
      <c r="J99">
        <v>2</v>
      </c>
    </row>
    <row r="100" spans="1:10">
      <c r="A100" s="13">
        <v>40298</v>
      </c>
      <c r="B100" s="11" t="s">
        <v>33</v>
      </c>
      <c r="C100" s="11" t="s">
        <v>1891</v>
      </c>
      <c r="D100" s="6" t="s">
        <v>1439</v>
      </c>
      <c r="E100" s="6" t="s">
        <v>16</v>
      </c>
      <c r="F100" s="6" t="s">
        <v>16</v>
      </c>
      <c r="G100" s="6" t="s">
        <v>1439</v>
      </c>
      <c r="H100" s="6" t="s">
        <v>1440</v>
      </c>
      <c r="I100" s="6" t="s">
        <v>1441</v>
      </c>
      <c r="J100">
        <v>2</v>
      </c>
    </row>
    <row r="101" spans="1:10">
      <c r="A101" s="13">
        <v>40298</v>
      </c>
      <c r="B101" s="11" t="s">
        <v>1442</v>
      </c>
      <c r="C101" s="11" t="s">
        <v>1904</v>
      </c>
      <c r="D101" s="6" t="s">
        <v>1443</v>
      </c>
      <c r="E101" s="6" t="s">
        <v>16</v>
      </c>
      <c r="F101" s="6" t="s">
        <v>16</v>
      </c>
      <c r="G101" s="6" t="s">
        <v>1443</v>
      </c>
      <c r="H101" s="6" t="s">
        <v>1444</v>
      </c>
      <c r="I101" s="6" t="s">
        <v>1445</v>
      </c>
      <c r="J101">
        <v>2</v>
      </c>
    </row>
    <row r="102" spans="1:10">
      <c r="A102" s="13">
        <v>40298</v>
      </c>
      <c r="B102" s="11" t="s">
        <v>150</v>
      </c>
      <c r="C102" s="11" t="s">
        <v>1885</v>
      </c>
      <c r="D102" s="6" t="s">
        <v>1446</v>
      </c>
      <c r="E102" s="6" t="s">
        <v>16</v>
      </c>
      <c r="F102" s="6" t="s">
        <v>16</v>
      </c>
      <c r="G102" s="6" t="s">
        <v>1446</v>
      </c>
      <c r="H102" s="6" t="s">
        <v>1447</v>
      </c>
      <c r="I102" s="6" t="s">
        <v>1448</v>
      </c>
      <c r="J102">
        <v>2</v>
      </c>
    </row>
    <row r="103" spans="1:10">
      <c r="A103" s="13">
        <v>40298</v>
      </c>
      <c r="B103" s="11" t="s">
        <v>1449</v>
      </c>
      <c r="C103" s="11" t="s">
        <v>1905</v>
      </c>
      <c r="D103" s="6" t="s">
        <v>1450</v>
      </c>
      <c r="E103" s="6" t="s">
        <v>16</v>
      </c>
      <c r="F103" s="6" t="s">
        <v>16</v>
      </c>
      <c r="G103" s="6" t="s">
        <v>1450</v>
      </c>
      <c r="H103" s="6" t="s">
        <v>1451</v>
      </c>
      <c r="I103" s="6" t="s">
        <v>1452</v>
      </c>
      <c r="J103">
        <v>2</v>
      </c>
    </row>
    <row r="104" spans="1:10">
      <c r="A104" s="13">
        <v>40298</v>
      </c>
      <c r="B104" s="11" t="s">
        <v>302</v>
      </c>
      <c r="C104" s="11" t="s">
        <v>1817</v>
      </c>
      <c r="D104" s="6" t="s">
        <v>1453</v>
      </c>
      <c r="E104" s="6" t="s">
        <v>16</v>
      </c>
      <c r="F104" s="6" t="s">
        <v>16</v>
      </c>
      <c r="G104" s="6" t="s">
        <v>1453</v>
      </c>
      <c r="H104" s="6" t="s">
        <v>517</v>
      </c>
      <c r="I104" s="6" t="s">
        <v>1454</v>
      </c>
      <c r="J104">
        <v>2</v>
      </c>
    </row>
    <row r="105" spans="1:10">
      <c r="A105" s="13">
        <v>40298</v>
      </c>
      <c r="B105" s="11" t="s">
        <v>39</v>
      </c>
      <c r="C105" s="11" t="s">
        <v>1882</v>
      </c>
      <c r="D105" s="6" t="s">
        <v>1455</v>
      </c>
      <c r="E105" s="6" t="s">
        <v>16</v>
      </c>
      <c r="F105" s="6" t="s">
        <v>16</v>
      </c>
      <c r="G105" s="6" t="s">
        <v>1455</v>
      </c>
      <c r="H105" s="6" t="s">
        <v>1456</v>
      </c>
      <c r="I105" s="6" t="s">
        <v>1457</v>
      </c>
      <c r="J105">
        <v>2</v>
      </c>
    </row>
    <row r="106" spans="1:10">
      <c r="A106" s="13">
        <v>40298</v>
      </c>
      <c r="B106" s="11" t="s">
        <v>77</v>
      </c>
      <c r="C106" s="11" t="s">
        <v>1895</v>
      </c>
      <c r="D106" s="6" t="s">
        <v>1458</v>
      </c>
      <c r="E106" s="6" t="s">
        <v>16</v>
      </c>
      <c r="F106" s="6" t="s">
        <v>16</v>
      </c>
      <c r="G106" s="6" t="s">
        <v>1458</v>
      </c>
      <c r="H106" s="6" t="s">
        <v>1459</v>
      </c>
      <c r="I106" s="6" t="s">
        <v>1460</v>
      </c>
      <c r="J106">
        <v>2</v>
      </c>
    </row>
    <row r="107" spans="1:10">
      <c r="A107" s="13">
        <v>40298</v>
      </c>
      <c r="B107" s="11" t="s">
        <v>317</v>
      </c>
      <c r="C107" s="11" t="s">
        <v>1820</v>
      </c>
      <c r="D107" s="6" t="s">
        <v>1461</v>
      </c>
      <c r="E107" s="6" t="s">
        <v>16</v>
      </c>
      <c r="F107" s="6" t="s">
        <v>16</v>
      </c>
      <c r="G107" s="6" t="s">
        <v>1461</v>
      </c>
      <c r="H107" s="6" t="s">
        <v>1462</v>
      </c>
      <c r="I107" s="6" t="s">
        <v>1463</v>
      </c>
      <c r="J107">
        <v>2</v>
      </c>
    </row>
    <row r="108" spans="1:10">
      <c r="A108" s="13">
        <v>40298</v>
      </c>
      <c r="B108" s="11" t="s">
        <v>200</v>
      </c>
      <c r="C108" s="11" t="s">
        <v>1875</v>
      </c>
      <c r="D108" s="6" t="s">
        <v>1464</v>
      </c>
      <c r="E108" s="6" t="s">
        <v>16</v>
      </c>
      <c r="F108" s="6" t="s">
        <v>16</v>
      </c>
      <c r="G108" s="6" t="s">
        <v>1464</v>
      </c>
      <c r="H108" s="6" t="s">
        <v>1465</v>
      </c>
      <c r="I108" s="6" t="s">
        <v>1466</v>
      </c>
      <c r="J108">
        <v>2</v>
      </c>
    </row>
    <row r="109" spans="1:10">
      <c r="A109" s="13">
        <v>40298</v>
      </c>
      <c r="B109" s="11" t="s">
        <v>200</v>
      </c>
      <c r="C109" s="11" t="s">
        <v>1875</v>
      </c>
      <c r="D109" s="6" t="s">
        <v>1467</v>
      </c>
      <c r="E109" s="6" t="s">
        <v>16</v>
      </c>
      <c r="F109" s="6" t="s">
        <v>16</v>
      </c>
      <c r="G109" s="6" t="s">
        <v>1467</v>
      </c>
      <c r="H109" s="6" t="s">
        <v>1468</v>
      </c>
      <c r="I109" s="6" t="s">
        <v>1469</v>
      </c>
      <c r="J109">
        <v>2</v>
      </c>
    </row>
    <row r="110" spans="1:10">
      <c r="A110" s="13">
        <v>40298</v>
      </c>
      <c r="B110" s="11" t="s">
        <v>200</v>
      </c>
      <c r="C110" s="11" t="s">
        <v>1875</v>
      </c>
      <c r="D110" s="6" t="s">
        <v>1470</v>
      </c>
      <c r="E110" s="6" t="s">
        <v>16</v>
      </c>
      <c r="F110" s="6" t="s">
        <v>16</v>
      </c>
      <c r="G110" s="6" t="s">
        <v>1470</v>
      </c>
      <c r="H110" s="6" t="s">
        <v>1471</v>
      </c>
      <c r="I110" s="6" t="s">
        <v>1472</v>
      </c>
      <c r="J110">
        <v>2</v>
      </c>
    </row>
    <row r="111" spans="1:10">
      <c r="A111" s="13">
        <v>40298</v>
      </c>
      <c r="B111" s="11" t="s">
        <v>1272</v>
      </c>
      <c r="C111" s="11" t="s">
        <v>1892</v>
      </c>
      <c r="D111" s="6" t="s">
        <v>1473</v>
      </c>
      <c r="E111" s="6" t="s">
        <v>16</v>
      </c>
      <c r="F111" s="6" t="s">
        <v>16</v>
      </c>
      <c r="G111" s="6" t="s">
        <v>1473</v>
      </c>
      <c r="H111" s="6" t="s">
        <v>1474</v>
      </c>
      <c r="I111" s="6" t="s">
        <v>1475</v>
      </c>
      <c r="J111">
        <v>2</v>
      </c>
    </row>
    <row r="112" spans="1:10">
      <c r="A112" s="13">
        <v>40298</v>
      </c>
      <c r="B112" s="11" t="s">
        <v>1476</v>
      </c>
      <c r="C112" s="11" t="s">
        <v>1906</v>
      </c>
      <c r="D112" s="6" t="s">
        <v>1477</v>
      </c>
      <c r="E112" s="6" t="s">
        <v>16</v>
      </c>
      <c r="F112" s="6" t="s">
        <v>16</v>
      </c>
      <c r="G112" s="6" t="s">
        <v>1477</v>
      </c>
      <c r="H112" s="6" t="s">
        <v>1478</v>
      </c>
      <c r="I112" s="6" t="s">
        <v>1479</v>
      </c>
      <c r="J112">
        <v>2</v>
      </c>
    </row>
    <row r="113" spans="1:10">
      <c r="A113" s="13">
        <v>40298</v>
      </c>
      <c r="B113" s="11" t="s">
        <v>49</v>
      </c>
      <c r="C113" s="11" t="s">
        <v>1902</v>
      </c>
      <c r="D113" s="6" t="s">
        <v>1480</v>
      </c>
      <c r="E113" s="6" t="s">
        <v>16</v>
      </c>
      <c r="F113" s="6" t="s">
        <v>16</v>
      </c>
      <c r="G113" s="6" t="s">
        <v>1480</v>
      </c>
      <c r="H113" s="6" t="s">
        <v>1481</v>
      </c>
      <c r="I113" s="6" t="s">
        <v>1482</v>
      </c>
      <c r="J113">
        <v>2</v>
      </c>
    </row>
    <row r="114" spans="1:10">
      <c r="A114" s="13">
        <v>40298</v>
      </c>
      <c r="B114" s="11" t="s">
        <v>1306</v>
      </c>
      <c r="C114" s="11" t="s">
        <v>1898</v>
      </c>
      <c r="D114" s="6" t="s">
        <v>1483</v>
      </c>
      <c r="E114" s="6" t="s">
        <v>16</v>
      </c>
      <c r="F114" s="6" t="s">
        <v>16</v>
      </c>
      <c r="G114" s="6" t="s">
        <v>1483</v>
      </c>
      <c r="H114" s="6" t="s">
        <v>1484</v>
      </c>
      <c r="I114" s="6" t="s">
        <v>1485</v>
      </c>
      <c r="J114">
        <v>2</v>
      </c>
    </row>
    <row r="115" spans="1:10">
      <c r="A115" s="13">
        <v>40298</v>
      </c>
      <c r="B115" s="11" t="s">
        <v>341</v>
      </c>
      <c r="C115" s="11" t="s">
        <v>1825</v>
      </c>
      <c r="D115" s="6" t="s">
        <v>1486</v>
      </c>
      <c r="E115" s="6" t="s">
        <v>16</v>
      </c>
      <c r="F115" s="6" t="s">
        <v>16</v>
      </c>
      <c r="G115" s="6" t="s">
        <v>1486</v>
      </c>
      <c r="H115" s="6" t="s">
        <v>1487</v>
      </c>
      <c r="I115" s="6" t="s">
        <v>1488</v>
      </c>
      <c r="J115">
        <v>2</v>
      </c>
    </row>
    <row r="116" spans="1:10">
      <c r="A116" s="13">
        <v>40304</v>
      </c>
      <c r="B116" s="11" t="s">
        <v>207</v>
      </c>
      <c r="C116" s="11" t="s">
        <v>1847</v>
      </c>
      <c r="D116" s="6" t="s">
        <v>1489</v>
      </c>
      <c r="E116" s="6" t="s">
        <v>16</v>
      </c>
      <c r="F116" s="6" t="s">
        <v>16</v>
      </c>
      <c r="G116" s="6" t="s">
        <v>1489</v>
      </c>
      <c r="H116" s="6" t="s">
        <v>1490</v>
      </c>
      <c r="I116" s="6" t="s">
        <v>1491</v>
      </c>
      <c r="J116">
        <v>2</v>
      </c>
    </row>
    <row r="117" spans="1:10">
      <c r="A117" s="13">
        <v>40310</v>
      </c>
      <c r="B117" s="11" t="s">
        <v>1492</v>
      </c>
      <c r="C117" s="11" t="s">
        <v>1887</v>
      </c>
      <c r="D117" s="6" t="s">
        <v>1332</v>
      </c>
      <c r="E117" s="6" t="s">
        <v>16</v>
      </c>
      <c r="F117" s="6" t="s">
        <v>16</v>
      </c>
      <c r="G117" s="6" t="s">
        <v>1332</v>
      </c>
      <c r="H117" s="6" t="s">
        <v>244</v>
      </c>
      <c r="I117" s="6" t="s">
        <v>1333</v>
      </c>
      <c r="J117">
        <v>2</v>
      </c>
    </row>
    <row r="118" spans="1:10">
      <c r="A118" s="13">
        <v>40313</v>
      </c>
      <c r="B118" s="11" t="s">
        <v>646</v>
      </c>
      <c r="C118" s="11" t="s">
        <v>1864</v>
      </c>
      <c r="D118" s="6" t="s">
        <v>1493</v>
      </c>
      <c r="E118" s="6" t="s">
        <v>16</v>
      </c>
      <c r="F118" s="6" t="s">
        <v>16</v>
      </c>
      <c r="G118" s="6" t="s">
        <v>1493</v>
      </c>
      <c r="H118" s="6" t="s">
        <v>94</v>
      </c>
      <c r="I118" s="6" t="s">
        <v>1494</v>
      </c>
      <c r="J118">
        <v>2</v>
      </c>
    </row>
    <row r="119" spans="1:10">
      <c r="A119" s="13">
        <v>40318</v>
      </c>
      <c r="B119" s="11" t="s">
        <v>141</v>
      </c>
      <c r="C119" s="11" t="s">
        <v>1863</v>
      </c>
      <c r="D119" s="6" t="s">
        <v>1495</v>
      </c>
      <c r="E119" s="6" t="s">
        <v>16</v>
      </c>
      <c r="F119" s="6" t="s">
        <v>16</v>
      </c>
      <c r="G119" s="6" t="s">
        <v>1495</v>
      </c>
      <c r="H119" s="6" t="s">
        <v>1496</v>
      </c>
      <c r="I119" s="6" t="s">
        <v>1497</v>
      </c>
      <c r="J119">
        <v>2</v>
      </c>
    </row>
    <row r="120" spans="1:10">
      <c r="A120" s="13">
        <v>40325</v>
      </c>
      <c r="B120" s="11" t="s">
        <v>646</v>
      </c>
      <c r="C120" s="11" t="s">
        <v>1864</v>
      </c>
      <c r="D120" s="6" t="s">
        <v>453</v>
      </c>
      <c r="E120" s="6" t="s">
        <v>16</v>
      </c>
      <c r="F120" s="6" t="s">
        <v>16</v>
      </c>
      <c r="G120" s="6" t="s">
        <v>453</v>
      </c>
      <c r="H120" s="6" t="s">
        <v>1498</v>
      </c>
      <c r="I120" s="6" t="s">
        <v>1499</v>
      </c>
      <c r="J120">
        <v>2</v>
      </c>
    </row>
    <row r="121" spans="1:10">
      <c r="A121" s="13">
        <v>40325</v>
      </c>
      <c r="B121" s="11" t="s">
        <v>1442</v>
      </c>
      <c r="C121" s="11" t="s">
        <v>1904</v>
      </c>
      <c r="D121" s="6" t="s">
        <v>1500</v>
      </c>
      <c r="E121" s="6" t="s">
        <v>16</v>
      </c>
      <c r="F121" s="6" t="s">
        <v>16</v>
      </c>
      <c r="G121" s="6" t="s">
        <v>1500</v>
      </c>
      <c r="H121" s="6" t="s">
        <v>1501</v>
      </c>
      <c r="I121" s="6" t="s">
        <v>1502</v>
      </c>
      <c r="J121">
        <v>2</v>
      </c>
    </row>
    <row r="122" spans="1:10">
      <c r="A122" s="13">
        <v>40326</v>
      </c>
      <c r="B122" s="11" t="s">
        <v>1449</v>
      </c>
      <c r="C122" s="11" t="s">
        <v>1905</v>
      </c>
      <c r="D122" s="6" t="s">
        <v>1503</v>
      </c>
      <c r="E122" s="6" t="s">
        <v>16</v>
      </c>
      <c r="F122" s="6" t="s">
        <v>16</v>
      </c>
      <c r="G122" s="6" t="s">
        <v>1503</v>
      </c>
      <c r="H122" s="6" t="s">
        <v>1504</v>
      </c>
      <c r="I122" s="6" t="s">
        <v>1505</v>
      </c>
      <c r="J122">
        <v>2</v>
      </c>
    </row>
    <row r="123" spans="1:10">
      <c r="A123" s="13">
        <v>40326</v>
      </c>
      <c r="B123" s="11" t="s">
        <v>1506</v>
      </c>
      <c r="C123" s="11" t="s">
        <v>1907</v>
      </c>
      <c r="D123" s="6" t="s">
        <v>1507</v>
      </c>
      <c r="E123" s="6" t="s">
        <v>16</v>
      </c>
      <c r="F123" s="6" t="s">
        <v>16</v>
      </c>
      <c r="G123" s="6" t="s">
        <v>1507</v>
      </c>
      <c r="H123" s="6" t="s">
        <v>116</v>
      </c>
      <c r="I123" s="6" t="s">
        <v>1508</v>
      </c>
      <c r="J123">
        <v>2</v>
      </c>
    </row>
    <row r="124" spans="1:10">
      <c r="A124" s="13">
        <v>40330</v>
      </c>
      <c r="B124" s="11" t="s">
        <v>646</v>
      </c>
      <c r="C124" s="11" t="s">
        <v>1864</v>
      </c>
      <c r="D124" s="6" t="s">
        <v>1509</v>
      </c>
      <c r="E124" s="6" t="s">
        <v>16</v>
      </c>
      <c r="F124" s="6" t="s">
        <v>16</v>
      </c>
      <c r="G124" s="6" t="s">
        <v>1509</v>
      </c>
      <c r="H124" s="6" t="s">
        <v>688</v>
      </c>
      <c r="I124" s="6" t="s">
        <v>1510</v>
      </c>
      <c r="J124">
        <v>2</v>
      </c>
    </row>
    <row r="125" spans="1:10">
      <c r="A125" s="13">
        <v>40331</v>
      </c>
      <c r="B125" s="11" t="s">
        <v>39</v>
      </c>
      <c r="C125" s="11" t="s">
        <v>1882</v>
      </c>
      <c r="D125" s="6" t="s">
        <v>1511</v>
      </c>
      <c r="E125" s="6" t="s">
        <v>16</v>
      </c>
      <c r="F125" s="6" t="s">
        <v>16</v>
      </c>
      <c r="G125" s="6" t="s">
        <v>1511</v>
      </c>
      <c r="H125" s="6" t="s">
        <v>1512</v>
      </c>
      <c r="I125" s="6" t="s">
        <v>1513</v>
      </c>
      <c r="J125">
        <v>2</v>
      </c>
    </row>
    <row r="126" spans="1:10">
      <c r="A126" s="13">
        <v>40331</v>
      </c>
      <c r="B126" s="11" t="s">
        <v>33</v>
      </c>
      <c r="C126" s="11" t="s">
        <v>1891</v>
      </c>
      <c r="D126" s="6" t="s">
        <v>1514</v>
      </c>
      <c r="E126" s="6" t="s">
        <v>16</v>
      </c>
      <c r="F126" s="6" t="s">
        <v>16</v>
      </c>
      <c r="G126" s="6" t="s">
        <v>1514</v>
      </c>
      <c r="H126" s="6" t="s">
        <v>1515</v>
      </c>
      <c r="I126" s="6" t="s">
        <v>1516</v>
      </c>
      <c r="J126">
        <v>2</v>
      </c>
    </row>
    <row r="127" spans="1:10">
      <c r="A127" s="13">
        <v>40331</v>
      </c>
      <c r="B127" s="11" t="s">
        <v>33</v>
      </c>
      <c r="C127" s="11" t="s">
        <v>1891</v>
      </c>
      <c r="D127" s="6" t="s">
        <v>1517</v>
      </c>
      <c r="E127" s="6" t="s">
        <v>16</v>
      </c>
      <c r="F127" s="6" t="s">
        <v>16</v>
      </c>
      <c r="G127" s="6" t="s">
        <v>1517</v>
      </c>
      <c r="H127" s="6" t="s">
        <v>1518</v>
      </c>
      <c r="I127" s="6" t="s">
        <v>1519</v>
      </c>
      <c r="J127">
        <v>2</v>
      </c>
    </row>
    <row r="128" spans="1:10">
      <c r="A128" s="13">
        <v>40331</v>
      </c>
      <c r="B128" s="11" t="s">
        <v>1520</v>
      </c>
      <c r="C128" s="11" t="s">
        <v>1908</v>
      </c>
      <c r="D128" s="6" t="s">
        <v>1521</v>
      </c>
      <c r="E128" s="6" t="s">
        <v>16</v>
      </c>
      <c r="F128" s="6" t="s">
        <v>16</v>
      </c>
      <c r="G128" s="6" t="s">
        <v>1521</v>
      </c>
      <c r="H128" s="6" t="s">
        <v>1522</v>
      </c>
      <c r="I128" s="6" t="s">
        <v>1523</v>
      </c>
      <c r="J128">
        <v>2</v>
      </c>
    </row>
    <row r="129" spans="1:10">
      <c r="A129" s="13">
        <v>40331</v>
      </c>
      <c r="B129" s="11" t="s">
        <v>1524</v>
      </c>
      <c r="C129" s="11" t="s">
        <v>1909</v>
      </c>
      <c r="D129" s="6" t="s">
        <v>1525</v>
      </c>
      <c r="E129" s="6" t="s">
        <v>16</v>
      </c>
      <c r="F129" s="6" t="s">
        <v>16</v>
      </c>
      <c r="G129" s="6" t="s">
        <v>1525</v>
      </c>
      <c r="H129" s="6" t="s">
        <v>1526</v>
      </c>
      <c r="I129" s="6" t="s">
        <v>1527</v>
      </c>
      <c r="J129">
        <v>2</v>
      </c>
    </row>
    <row r="130" spans="1:10">
      <c r="A130" s="13">
        <v>40331</v>
      </c>
      <c r="B130" s="11" t="s">
        <v>35</v>
      </c>
      <c r="C130" s="11" t="s">
        <v>1835</v>
      </c>
      <c r="D130" s="6" t="s">
        <v>1528</v>
      </c>
      <c r="E130" s="6" t="s">
        <v>16</v>
      </c>
      <c r="F130" s="6" t="s">
        <v>16</v>
      </c>
      <c r="G130" s="6" t="s">
        <v>1528</v>
      </c>
      <c r="H130" s="6" t="s">
        <v>1194</v>
      </c>
      <c r="I130" s="6" t="s">
        <v>1529</v>
      </c>
      <c r="J130">
        <v>2</v>
      </c>
    </row>
    <row r="131" spans="1:10">
      <c r="A131" s="13">
        <v>40331</v>
      </c>
      <c r="B131" s="11" t="s">
        <v>1303</v>
      </c>
      <c r="C131" s="11" t="s">
        <v>1896</v>
      </c>
      <c r="D131" s="6" t="s">
        <v>1530</v>
      </c>
      <c r="E131" s="6" t="s">
        <v>16</v>
      </c>
      <c r="F131" s="6" t="s">
        <v>16</v>
      </c>
      <c r="G131" s="6" t="s">
        <v>1530</v>
      </c>
      <c r="H131" s="6" t="s">
        <v>1531</v>
      </c>
      <c r="I131" s="6" t="s">
        <v>1532</v>
      </c>
      <c r="J131">
        <v>2</v>
      </c>
    </row>
    <row r="132" spans="1:10">
      <c r="A132" s="13">
        <v>40331</v>
      </c>
      <c r="B132" s="11" t="s">
        <v>643</v>
      </c>
      <c r="C132" s="11" t="s">
        <v>1889</v>
      </c>
      <c r="D132" s="6" t="s">
        <v>213</v>
      </c>
      <c r="E132" s="6" t="s">
        <v>16</v>
      </c>
      <c r="F132" s="6" t="s">
        <v>16</v>
      </c>
      <c r="G132" s="6" t="s">
        <v>213</v>
      </c>
      <c r="H132" s="6" t="s">
        <v>81</v>
      </c>
      <c r="I132" s="6" t="s">
        <v>214</v>
      </c>
      <c r="J132">
        <v>2</v>
      </c>
    </row>
    <row r="133" spans="1:10">
      <c r="A133" s="13">
        <v>40331</v>
      </c>
      <c r="B133" s="11" t="s">
        <v>298</v>
      </c>
      <c r="C133" s="11" t="s">
        <v>1884</v>
      </c>
      <c r="D133" s="6" t="s">
        <v>1533</v>
      </c>
      <c r="E133" s="6" t="s">
        <v>16</v>
      </c>
      <c r="F133" s="6" t="s">
        <v>16</v>
      </c>
      <c r="G133" s="6" t="s">
        <v>1533</v>
      </c>
      <c r="H133" s="6" t="s">
        <v>1534</v>
      </c>
      <c r="I133" s="6" t="s">
        <v>1535</v>
      </c>
      <c r="J133">
        <v>2</v>
      </c>
    </row>
    <row r="134" spans="1:10">
      <c r="A134" s="13">
        <v>40331</v>
      </c>
      <c r="B134" s="11" t="s">
        <v>49</v>
      </c>
      <c r="C134" s="11" t="s">
        <v>1902</v>
      </c>
      <c r="D134" s="6" t="s">
        <v>1536</v>
      </c>
      <c r="E134" s="6" t="s">
        <v>16</v>
      </c>
      <c r="F134" s="6" t="s">
        <v>16</v>
      </c>
      <c r="G134" s="6" t="s">
        <v>1536</v>
      </c>
      <c r="H134" s="6" t="s">
        <v>1537</v>
      </c>
      <c r="I134" s="6" t="s">
        <v>1538</v>
      </c>
      <c r="J134">
        <v>2</v>
      </c>
    </row>
    <row r="135" spans="1:10">
      <c r="A135" s="13">
        <v>40331</v>
      </c>
      <c r="B135" s="11" t="s">
        <v>1449</v>
      </c>
      <c r="C135" s="11" t="s">
        <v>1905</v>
      </c>
      <c r="D135" s="6" t="s">
        <v>1539</v>
      </c>
      <c r="E135" s="6" t="s">
        <v>16</v>
      </c>
      <c r="F135" s="6" t="s">
        <v>16</v>
      </c>
      <c r="G135" s="6" t="s">
        <v>1539</v>
      </c>
      <c r="H135" s="6" t="s">
        <v>1540</v>
      </c>
      <c r="I135" s="6" t="s">
        <v>1541</v>
      </c>
      <c r="J135">
        <v>2</v>
      </c>
    </row>
    <row r="136" spans="1:10">
      <c r="A136" s="13">
        <v>40331</v>
      </c>
      <c r="B136" s="11" t="s">
        <v>1476</v>
      </c>
      <c r="C136" s="11" t="s">
        <v>1906</v>
      </c>
      <c r="D136" s="6" t="s">
        <v>1542</v>
      </c>
      <c r="E136" s="6" t="s">
        <v>16</v>
      </c>
      <c r="F136" s="6" t="s">
        <v>16</v>
      </c>
      <c r="G136" s="6" t="s">
        <v>1542</v>
      </c>
      <c r="H136" s="6" t="s">
        <v>1543</v>
      </c>
      <c r="I136" s="6" t="s">
        <v>1544</v>
      </c>
      <c r="J136">
        <v>2</v>
      </c>
    </row>
    <row r="137" spans="1:10">
      <c r="A137" s="13">
        <v>40331</v>
      </c>
      <c r="B137" s="11" t="s">
        <v>41</v>
      </c>
      <c r="C137" s="11" t="s">
        <v>1877</v>
      </c>
      <c r="D137" s="6" t="s">
        <v>1545</v>
      </c>
      <c r="E137" s="6" t="s">
        <v>16</v>
      </c>
      <c r="F137" s="6" t="s">
        <v>16</v>
      </c>
      <c r="G137" s="6" t="s">
        <v>1545</v>
      </c>
      <c r="H137" s="6" t="s">
        <v>1546</v>
      </c>
      <c r="I137" s="6" t="s">
        <v>1547</v>
      </c>
      <c r="J137">
        <v>2</v>
      </c>
    </row>
    <row r="138" spans="1:10">
      <c r="A138" s="13">
        <v>40331</v>
      </c>
      <c r="B138" s="11" t="s">
        <v>150</v>
      </c>
      <c r="C138" s="11" t="s">
        <v>1885</v>
      </c>
      <c r="D138" s="6" t="s">
        <v>1548</v>
      </c>
      <c r="E138" s="6" t="s">
        <v>16</v>
      </c>
      <c r="F138" s="6" t="s">
        <v>16</v>
      </c>
      <c r="G138" s="6" t="s">
        <v>1548</v>
      </c>
      <c r="H138" s="6" t="s">
        <v>1549</v>
      </c>
      <c r="I138" s="6" t="s">
        <v>1550</v>
      </c>
      <c r="J138">
        <v>2</v>
      </c>
    </row>
    <row r="139" spans="1:10">
      <c r="A139" s="13">
        <v>40331</v>
      </c>
      <c r="B139" s="11" t="s">
        <v>150</v>
      </c>
      <c r="C139" s="11" t="s">
        <v>1885</v>
      </c>
      <c r="D139" s="6" t="s">
        <v>1551</v>
      </c>
      <c r="E139" s="6" t="s">
        <v>16</v>
      </c>
      <c r="F139" s="6" t="s">
        <v>16</v>
      </c>
      <c r="G139" s="6" t="s">
        <v>1551</v>
      </c>
      <c r="H139" s="6" t="s">
        <v>1552</v>
      </c>
      <c r="I139" s="6" t="s">
        <v>1553</v>
      </c>
      <c r="J139">
        <v>2</v>
      </c>
    </row>
    <row r="140" spans="1:10">
      <c r="A140" s="13">
        <v>40331</v>
      </c>
      <c r="B140" s="11" t="s">
        <v>150</v>
      </c>
      <c r="C140" s="11" t="s">
        <v>1885</v>
      </c>
      <c r="D140" s="6" t="s">
        <v>1554</v>
      </c>
      <c r="E140" s="6" t="s">
        <v>16</v>
      </c>
      <c r="F140" s="6" t="s">
        <v>16</v>
      </c>
      <c r="G140" s="6" t="s">
        <v>1554</v>
      </c>
      <c r="H140" s="6" t="s">
        <v>1555</v>
      </c>
      <c r="I140" s="6" t="s">
        <v>1556</v>
      </c>
      <c r="J140">
        <v>2</v>
      </c>
    </row>
    <row r="141" spans="1:10">
      <c r="A141" s="13">
        <v>40341</v>
      </c>
      <c r="B141" s="11" t="s">
        <v>141</v>
      </c>
      <c r="C141" s="11" t="s">
        <v>1863</v>
      </c>
      <c r="D141" s="6" t="s">
        <v>1557</v>
      </c>
      <c r="E141" s="6" t="s">
        <v>16</v>
      </c>
      <c r="F141" s="6" t="s">
        <v>16</v>
      </c>
      <c r="G141" s="6" t="s">
        <v>1557</v>
      </c>
      <c r="H141" s="6" t="s">
        <v>1558</v>
      </c>
      <c r="I141" s="6" t="s">
        <v>1559</v>
      </c>
      <c r="J141">
        <v>2</v>
      </c>
    </row>
    <row r="142" spans="1:10">
      <c r="A142" s="13">
        <v>40354</v>
      </c>
      <c r="B142" s="11" t="s">
        <v>1442</v>
      </c>
      <c r="C142" s="11" t="s">
        <v>1904</v>
      </c>
      <c r="D142" s="6" t="s">
        <v>1560</v>
      </c>
      <c r="E142" s="6" t="s">
        <v>16</v>
      </c>
      <c r="F142" s="6" t="s">
        <v>16</v>
      </c>
      <c r="G142" s="6" t="s">
        <v>1560</v>
      </c>
      <c r="H142" s="6" t="s">
        <v>101</v>
      </c>
      <c r="I142" s="6" t="s">
        <v>1561</v>
      </c>
      <c r="J142">
        <v>2</v>
      </c>
    </row>
    <row r="143" spans="1:10">
      <c r="A143" s="13">
        <v>40360</v>
      </c>
      <c r="B143" s="11" t="s">
        <v>357</v>
      </c>
      <c r="C143" s="11" t="s">
        <v>1815</v>
      </c>
      <c r="D143" s="6" t="s">
        <v>1562</v>
      </c>
      <c r="E143" s="6" t="s">
        <v>16</v>
      </c>
      <c r="F143" s="6" t="s">
        <v>16</v>
      </c>
      <c r="G143" s="6" t="s">
        <v>1562</v>
      </c>
      <c r="H143" s="6" t="s">
        <v>1563</v>
      </c>
      <c r="I143" s="6" t="s">
        <v>1564</v>
      </c>
      <c r="J143">
        <v>2</v>
      </c>
    </row>
    <row r="144" spans="1:10">
      <c r="A144" s="13">
        <v>40360</v>
      </c>
      <c r="B144" s="11" t="s">
        <v>310</v>
      </c>
      <c r="C144" s="11" t="s">
        <v>1818</v>
      </c>
      <c r="D144" s="6" t="s">
        <v>1565</v>
      </c>
      <c r="E144" s="6" t="s">
        <v>16</v>
      </c>
      <c r="F144" s="6" t="s">
        <v>16</v>
      </c>
      <c r="G144" s="6" t="s">
        <v>1565</v>
      </c>
      <c r="H144" s="6" t="s">
        <v>1566</v>
      </c>
      <c r="I144" s="6" t="s">
        <v>1567</v>
      </c>
      <c r="J144">
        <v>2</v>
      </c>
    </row>
    <row r="145" spans="1:10">
      <c r="A145" s="13">
        <v>40361</v>
      </c>
      <c r="B145" s="11" t="s">
        <v>414</v>
      </c>
      <c r="C145" s="11" t="s">
        <v>1910</v>
      </c>
      <c r="D145" s="6" t="s">
        <v>1568</v>
      </c>
      <c r="E145" s="6" t="s">
        <v>16</v>
      </c>
      <c r="F145" s="6" t="s">
        <v>16</v>
      </c>
      <c r="G145" s="6" t="s">
        <v>1568</v>
      </c>
      <c r="H145" s="6" t="s">
        <v>1569</v>
      </c>
      <c r="I145" s="6" t="s">
        <v>1570</v>
      </c>
      <c r="J145">
        <v>2</v>
      </c>
    </row>
    <row r="146" spans="1:10">
      <c r="A146" s="13">
        <v>40361</v>
      </c>
      <c r="B146" s="11" t="s">
        <v>33</v>
      </c>
      <c r="C146" s="11" t="s">
        <v>1891</v>
      </c>
      <c r="D146" s="6" t="s">
        <v>1571</v>
      </c>
      <c r="E146" s="6" t="s">
        <v>16</v>
      </c>
      <c r="F146" s="6" t="s">
        <v>16</v>
      </c>
      <c r="G146" s="6" t="s">
        <v>1571</v>
      </c>
      <c r="H146" s="6" t="s">
        <v>1572</v>
      </c>
      <c r="I146" s="6" t="s">
        <v>1573</v>
      </c>
      <c r="J146">
        <v>2</v>
      </c>
    </row>
    <row r="147" spans="1:10">
      <c r="A147" s="13">
        <v>40361</v>
      </c>
      <c r="B147" s="11" t="s">
        <v>33</v>
      </c>
      <c r="C147" s="11" t="s">
        <v>1891</v>
      </c>
      <c r="D147" s="6" t="s">
        <v>1574</v>
      </c>
      <c r="E147" s="6" t="s">
        <v>16</v>
      </c>
      <c r="F147" s="6" t="s">
        <v>16</v>
      </c>
      <c r="G147" s="6" t="s">
        <v>1574</v>
      </c>
      <c r="H147" s="6" t="s">
        <v>1165</v>
      </c>
      <c r="I147" s="6" t="s">
        <v>1575</v>
      </c>
      <c r="J147">
        <v>2</v>
      </c>
    </row>
    <row r="148" spans="1:10">
      <c r="A148" s="13">
        <v>40361</v>
      </c>
      <c r="B148" s="11" t="s">
        <v>33</v>
      </c>
      <c r="C148" s="11" t="s">
        <v>1891</v>
      </c>
      <c r="D148" s="6" t="s">
        <v>1576</v>
      </c>
      <c r="E148" s="6" t="s">
        <v>16</v>
      </c>
      <c r="F148" s="6" t="s">
        <v>16</v>
      </c>
      <c r="G148" s="6" t="s">
        <v>1576</v>
      </c>
      <c r="H148" s="6" t="s">
        <v>1577</v>
      </c>
      <c r="I148" s="6" t="s">
        <v>1578</v>
      </c>
      <c r="J148">
        <v>2</v>
      </c>
    </row>
    <row r="149" spans="1:10">
      <c r="A149" s="13">
        <v>40361</v>
      </c>
      <c r="B149" s="11" t="s">
        <v>33</v>
      </c>
      <c r="C149" s="11" t="s">
        <v>1891</v>
      </c>
      <c r="D149" s="6" t="s">
        <v>1579</v>
      </c>
      <c r="E149" s="6" t="s">
        <v>16</v>
      </c>
      <c r="F149" s="6" t="s">
        <v>16</v>
      </c>
      <c r="G149" s="6" t="s">
        <v>1579</v>
      </c>
      <c r="H149" s="6" t="s">
        <v>1580</v>
      </c>
      <c r="I149" s="6" t="s">
        <v>1581</v>
      </c>
      <c r="J149">
        <v>2</v>
      </c>
    </row>
    <row r="150" spans="1:10">
      <c r="A150" s="13">
        <v>40361</v>
      </c>
      <c r="B150" s="11" t="s">
        <v>41</v>
      </c>
      <c r="C150" s="11" t="s">
        <v>1877</v>
      </c>
      <c r="D150" s="6" t="s">
        <v>1582</v>
      </c>
      <c r="E150" s="6" t="s">
        <v>16</v>
      </c>
      <c r="F150" s="6" t="s">
        <v>16</v>
      </c>
      <c r="G150" s="6" t="s">
        <v>1582</v>
      </c>
      <c r="H150" s="6" t="s">
        <v>1583</v>
      </c>
      <c r="I150" s="6" t="s">
        <v>1584</v>
      </c>
      <c r="J150">
        <v>2</v>
      </c>
    </row>
    <row r="151" spans="1:10">
      <c r="A151" s="13">
        <v>40361</v>
      </c>
      <c r="B151" s="11" t="s">
        <v>341</v>
      </c>
      <c r="C151" s="11" t="s">
        <v>1825</v>
      </c>
      <c r="D151" s="6" t="s">
        <v>1585</v>
      </c>
      <c r="E151" s="6" t="s">
        <v>16</v>
      </c>
      <c r="F151" s="6" t="s">
        <v>16</v>
      </c>
      <c r="G151" s="6" t="s">
        <v>1585</v>
      </c>
      <c r="H151" s="6" t="s">
        <v>1586</v>
      </c>
      <c r="I151" s="6" t="s">
        <v>1587</v>
      </c>
      <c r="J151">
        <v>2</v>
      </c>
    </row>
    <row r="152" spans="1:10">
      <c r="A152" s="13">
        <v>40361</v>
      </c>
      <c r="B152" s="11" t="s">
        <v>1476</v>
      </c>
      <c r="C152" s="11" t="s">
        <v>1906</v>
      </c>
      <c r="D152" s="6" t="s">
        <v>1588</v>
      </c>
      <c r="E152" s="6" t="s">
        <v>16</v>
      </c>
      <c r="F152" s="6" t="s">
        <v>16</v>
      </c>
      <c r="G152" s="6" t="s">
        <v>1588</v>
      </c>
      <c r="H152" s="6" t="s">
        <v>1589</v>
      </c>
      <c r="I152" s="6" t="s">
        <v>1590</v>
      </c>
      <c r="J152">
        <v>2</v>
      </c>
    </row>
    <row r="153" spans="1:10">
      <c r="A153" s="13">
        <v>40361</v>
      </c>
      <c r="B153" s="11" t="s">
        <v>1306</v>
      </c>
      <c r="C153" s="11" t="s">
        <v>1898</v>
      </c>
      <c r="D153" s="6" t="s">
        <v>1591</v>
      </c>
      <c r="E153" s="6" t="s">
        <v>16</v>
      </c>
      <c r="F153" s="6" t="s">
        <v>16</v>
      </c>
      <c r="G153" s="6" t="s">
        <v>1591</v>
      </c>
      <c r="H153" s="6" t="s">
        <v>1592</v>
      </c>
      <c r="I153" s="6" t="s">
        <v>1593</v>
      </c>
      <c r="J153">
        <v>2</v>
      </c>
    </row>
    <row r="154" spans="1:10">
      <c r="A154" s="13">
        <v>40361</v>
      </c>
      <c r="B154" s="11" t="s">
        <v>37</v>
      </c>
      <c r="C154" s="11" t="s">
        <v>1883</v>
      </c>
      <c r="D154" s="6" t="s">
        <v>1594</v>
      </c>
      <c r="E154" s="6" t="s">
        <v>16</v>
      </c>
      <c r="F154" s="6" t="s">
        <v>16</v>
      </c>
      <c r="G154" s="6" t="s">
        <v>1594</v>
      </c>
      <c r="H154" s="6" t="s">
        <v>1595</v>
      </c>
      <c r="I154" s="6" t="s">
        <v>1596</v>
      </c>
      <c r="J154">
        <v>2</v>
      </c>
    </row>
    <row r="155" spans="1:10">
      <c r="A155" s="13">
        <v>40361</v>
      </c>
      <c r="B155" s="11" t="s">
        <v>104</v>
      </c>
      <c r="C155" s="11" t="s">
        <v>1893</v>
      </c>
      <c r="D155" s="6" t="s">
        <v>1597</v>
      </c>
      <c r="E155" s="6" t="s">
        <v>16</v>
      </c>
      <c r="F155" s="6" t="s">
        <v>16</v>
      </c>
      <c r="G155" s="6" t="s">
        <v>1597</v>
      </c>
      <c r="H155" s="6" t="s">
        <v>1598</v>
      </c>
      <c r="I155" s="6" t="s">
        <v>1599</v>
      </c>
      <c r="J155">
        <v>2</v>
      </c>
    </row>
    <row r="156" spans="1:10">
      <c r="A156" s="13">
        <v>40361</v>
      </c>
      <c r="B156" s="11" t="s">
        <v>643</v>
      </c>
      <c r="C156" s="11" t="s">
        <v>1889</v>
      </c>
      <c r="D156" s="6" t="s">
        <v>1600</v>
      </c>
      <c r="E156" s="6" t="s">
        <v>16</v>
      </c>
      <c r="F156" s="6" t="s">
        <v>16</v>
      </c>
      <c r="G156" s="6" t="s">
        <v>1600</v>
      </c>
      <c r="H156" s="6" t="s">
        <v>1601</v>
      </c>
      <c r="I156" s="6" t="s">
        <v>1602</v>
      </c>
      <c r="J156">
        <v>2</v>
      </c>
    </row>
    <row r="157" spans="1:10">
      <c r="A157" s="13">
        <v>40361</v>
      </c>
      <c r="B157" s="11" t="s">
        <v>39</v>
      </c>
      <c r="C157" s="11" t="s">
        <v>1882</v>
      </c>
      <c r="D157" s="6" t="s">
        <v>1603</v>
      </c>
      <c r="E157" s="6" t="s">
        <v>16</v>
      </c>
      <c r="F157" s="6" t="s">
        <v>16</v>
      </c>
      <c r="G157" s="6" t="s">
        <v>1603</v>
      </c>
      <c r="H157" s="6" t="s">
        <v>296</v>
      </c>
      <c r="I157" s="6" t="s">
        <v>1604</v>
      </c>
      <c r="J157">
        <v>2</v>
      </c>
    </row>
    <row r="158" spans="1:10">
      <c r="A158" s="13">
        <v>40361</v>
      </c>
      <c r="B158" s="11" t="s">
        <v>49</v>
      </c>
      <c r="C158" s="11" t="s">
        <v>1902</v>
      </c>
      <c r="D158" s="6" t="s">
        <v>1605</v>
      </c>
      <c r="E158" s="6" t="s">
        <v>16</v>
      </c>
      <c r="F158" s="6" t="s">
        <v>16</v>
      </c>
      <c r="G158" s="6" t="s">
        <v>1605</v>
      </c>
      <c r="H158" s="6" t="s">
        <v>1606</v>
      </c>
      <c r="I158" s="6" t="s">
        <v>1607</v>
      </c>
      <c r="J158">
        <v>2</v>
      </c>
    </row>
    <row r="159" spans="1:10">
      <c r="A159" s="13">
        <v>40361</v>
      </c>
      <c r="B159" s="11" t="s">
        <v>1608</v>
      </c>
      <c r="C159" s="11" t="s">
        <v>1911</v>
      </c>
      <c r="D159" s="6" t="s">
        <v>1609</v>
      </c>
      <c r="E159" s="6" t="s">
        <v>16</v>
      </c>
      <c r="F159" s="6" t="s">
        <v>16</v>
      </c>
      <c r="G159" s="6" t="s">
        <v>1609</v>
      </c>
      <c r="H159" s="6" t="s">
        <v>1610</v>
      </c>
      <c r="I159" s="6" t="s">
        <v>1611</v>
      </c>
      <c r="J159">
        <v>2</v>
      </c>
    </row>
    <row r="160" spans="1:10">
      <c r="A160" s="13">
        <v>40361</v>
      </c>
      <c r="B160" s="11" t="s">
        <v>1520</v>
      </c>
      <c r="C160" s="11" t="s">
        <v>1908</v>
      </c>
      <c r="D160" s="6" t="s">
        <v>1612</v>
      </c>
      <c r="E160" s="6" t="s">
        <v>16</v>
      </c>
      <c r="F160" s="6" t="s">
        <v>16</v>
      </c>
      <c r="G160" s="6" t="s">
        <v>1612</v>
      </c>
      <c r="H160" s="6" t="s">
        <v>1613</v>
      </c>
      <c r="I160" s="6" t="s">
        <v>1614</v>
      </c>
      <c r="J160">
        <v>2</v>
      </c>
    </row>
    <row r="161" spans="1:10">
      <c r="A161" s="13">
        <v>40361</v>
      </c>
      <c r="B161" s="11" t="s">
        <v>1303</v>
      </c>
      <c r="C161" s="11" t="s">
        <v>1896</v>
      </c>
      <c r="D161" s="6" t="s">
        <v>1615</v>
      </c>
      <c r="E161" s="6" t="s">
        <v>16</v>
      </c>
      <c r="F161" s="6" t="s">
        <v>16</v>
      </c>
      <c r="G161" s="6" t="s">
        <v>1615</v>
      </c>
      <c r="H161" s="6" t="s">
        <v>1515</v>
      </c>
      <c r="I161" s="6" t="s">
        <v>1616</v>
      </c>
      <c r="J161">
        <v>2</v>
      </c>
    </row>
    <row r="162" spans="1:10">
      <c r="A162" s="13">
        <v>40361</v>
      </c>
      <c r="B162" s="11" t="s">
        <v>150</v>
      </c>
      <c r="C162" s="11" t="s">
        <v>1885</v>
      </c>
      <c r="D162" s="6" t="s">
        <v>1617</v>
      </c>
      <c r="E162" s="6" t="s">
        <v>16</v>
      </c>
      <c r="F162" s="6" t="s">
        <v>16</v>
      </c>
      <c r="G162" s="6" t="s">
        <v>1617</v>
      </c>
      <c r="H162" s="6" t="s">
        <v>1618</v>
      </c>
      <c r="I162" s="6" t="s">
        <v>1619</v>
      </c>
      <c r="J162">
        <v>2</v>
      </c>
    </row>
    <row r="163" spans="1:10">
      <c r="A163" s="13">
        <v>40361</v>
      </c>
      <c r="B163" s="11" t="s">
        <v>1524</v>
      </c>
      <c r="C163" s="11" t="s">
        <v>1909</v>
      </c>
      <c r="D163" s="6" t="s">
        <v>1620</v>
      </c>
      <c r="E163" s="6" t="s">
        <v>16</v>
      </c>
      <c r="F163" s="6" t="s">
        <v>16</v>
      </c>
      <c r="G163" s="6" t="s">
        <v>1620</v>
      </c>
      <c r="H163" s="6" t="s">
        <v>1621</v>
      </c>
      <c r="I163" s="6" t="s">
        <v>1622</v>
      </c>
      <c r="J163">
        <v>2</v>
      </c>
    </row>
    <row r="164" spans="1:10">
      <c r="A164" s="13">
        <v>40361</v>
      </c>
      <c r="B164" s="11" t="s">
        <v>65</v>
      </c>
      <c r="C164" s="11" t="s">
        <v>1871</v>
      </c>
      <c r="D164" s="6" t="s">
        <v>1623</v>
      </c>
      <c r="E164" s="6" t="s">
        <v>16</v>
      </c>
      <c r="F164" s="6" t="s">
        <v>16</v>
      </c>
      <c r="G164" s="6" t="s">
        <v>1623</v>
      </c>
      <c r="H164" s="6" t="s">
        <v>1624</v>
      </c>
      <c r="I164" s="6" t="s">
        <v>1625</v>
      </c>
      <c r="J164">
        <v>2</v>
      </c>
    </row>
    <row r="165" spans="1:10">
      <c r="A165" s="13">
        <v>40361</v>
      </c>
      <c r="B165" s="11" t="s">
        <v>1449</v>
      </c>
      <c r="C165" s="11" t="s">
        <v>1905</v>
      </c>
      <c r="D165" s="6" t="s">
        <v>1626</v>
      </c>
      <c r="E165" s="6" t="s">
        <v>16</v>
      </c>
      <c r="F165" s="6" t="s">
        <v>16</v>
      </c>
      <c r="G165" s="6" t="s">
        <v>1626</v>
      </c>
      <c r="H165" s="6" t="s">
        <v>1627</v>
      </c>
      <c r="I165" s="6" t="s">
        <v>1628</v>
      </c>
      <c r="J165">
        <v>2</v>
      </c>
    </row>
    <row r="166" spans="1:10">
      <c r="A166" s="13">
        <v>40365</v>
      </c>
      <c r="B166" s="11" t="s">
        <v>75</v>
      </c>
      <c r="C166" s="11" t="s">
        <v>1855</v>
      </c>
      <c r="D166" s="6" t="s">
        <v>1629</v>
      </c>
      <c r="E166" s="6" t="s">
        <v>16</v>
      </c>
      <c r="F166" s="6" t="s">
        <v>16</v>
      </c>
      <c r="G166" s="6" t="s">
        <v>1629</v>
      </c>
      <c r="H166" s="6" t="s">
        <v>1630</v>
      </c>
      <c r="I166" s="6" t="s">
        <v>1631</v>
      </c>
      <c r="J166">
        <v>2</v>
      </c>
    </row>
    <row r="167" spans="1:10">
      <c r="A167" s="13">
        <v>40369</v>
      </c>
      <c r="B167" s="11" t="s">
        <v>57</v>
      </c>
      <c r="C167" s="11" t="s">
        <v>1878</v>
      </c>
      <c r="D167" s="6" t="s">
        <v>1632</v>
      </c>
      <c r="E167" s="6" t="s">
        <v>16</v>
      </c>
      <c r="F167" s="6" t="s">
        <v>16</v>
      </c>
      <c r="G167" s="6" t="s">
        <v>1632</v>
      </c>
      <c r="H167" s="6" t="s">
        <v>125</v>
      </c>
      <c r="I167" s="6" t="s">
        <v>1633</v>
      </c>
      <c r="J167">
        <v>2</v>
      </c>
    </row>
    <row r="168" spans="1:10">
      <c r="A168" s="13">
        <v>40369</v>
      </c>
      <c r="B168" s="11" t="s">
        <v>1325</v>
      </c>
      <c r="C168" s="11" t="s">
        <v>1866</v>
      </c>
      <c r="D168" s="6" t="s">
        <v>110</v>
      </c>
      <c r="E168" s="6" t="s">
        <v>16</v>
      </c>
      <c r="F168" s="6" t="s">
        <v>16</v>
      </c>
      <c r="G168" s="6" t="s">
        <v>110</v>
      </c>
      <c r="H168" s="6" t="s">
        <v>21</v>
      </c>
      <c r="I168" s="6" t="s">
        <v>111</v>
      </c>
      <c r="J168">
        <v>2</v>
      </c>
    </row>
    <row r="169" spans="1:10">
      <c r="A169" s="13">
        <v>40375</v>
      </c>
      <c r="B169" s="11" t="s">
        <v>141</v>
      </c>
      <c r="C169" s="11" t="s">
        <v>1863</v>
      </c>
      <c r="D169" s="6" t="s">
        <v>1634</v>
      </c>
      <c r="E169" s="6" t="s">
        <v>16</v>
      </c>
      <c r="F169" s="6" t="s">
        <v>16</v>
      </c>
      <c r="G169" s="6" t="s">
        <v>1634</v>
      </c>
      <c r="H169" s="6" t="s">
        <v>1635</v>
      </c>
      <c r="I169" s="6" t="s">
        <v>1636</v>
      </c>
      <c r="J169">
        <v>2</v>
      </c>
    </row>
    <row r="170" spans="1:10">
      <c r="A170" s="13">
        <v>40390</v>
      </c>
      <c r="B170" s="11" t="s">
        <v>310</v>
      </c>
      <c r="C170" s="11" t="s">
        <v>1818</v>
      </c>
      <c r="D170" s="6" t="s">
        <v>1637</v>
      </c>
      <c r="E170" s="6" t="s">
        <v>16</v>
      </c>
      <c r="F170" s="6" t="s">
        <v>16</v>
      </c>
      <c r="G170" s="6" t="s">
        <v>1637</v>
      </c>
      <c r="H170" s="6" t="s">
        <v>447</v>
      </c>
      <c r="I170" s="6" t="s">
        <v>1638</v>
      </c>
      <c r="J170">
        <v>2</v>
      </c>
    </row>
    <row r="171" spans="1:10">
      <c r="A171" s="13">
        <v>40390</v>
      </c>
      <c r="B171" s="11" t="s">
        <v>33</v>
      </c>
      <c r="C171" s="11" t="s">
        <v>1891</v>
      </c>
      <c r="D171" s="6" t="s">
        <v>1639</v>
      </c>
      <c r="E171" s="6" t="s">
        <v>16</v>
      </c>
      <c r="F171" s="6" t="s">
        <v>16</v>
      </c>
      <c r="G171" s="6" t="s">
        <v>1639</v>
      </c>
      <c r="H171" s="6" t="s">
        <v>1640</v>
      </c>
      <c r="I171" s="6" t="s">
        <v>1641</v>
      </c>
      <c r="J171">
        <v>2</v>
      </c>
    </row>
    <row r="172" spans="1:10">
      <c r="A172" s="13">
        <v>40390</v>
      </c>
      <c r="B172" s="11" t="s">
        <v>1520</v>
      </c>
      <c r="C172" s="11" t="s">
        <v>1908</v>
      </c>
      <c r="D172" s="6" t="s">
        <v>1642</v>
      </c>
      <c r="E172" s="6" t="s">
        <v>16</v>
      </c>
      <c r="F172" s="6" t="s">
        <v>16</v>
      </c>
      <c r="G172" s="6" t="s">
        <v>1642</v>
      </c>
      <c r="H172" s="6" t="s">
        <v>1643</v>
      </c>
      <c r="I172" s="6" t="s">
        <v>1644</v>
      </c>
      <c r="J172">
        <v>2</v>
      </c>
    </row>
    <row r="173" spans="1:10">
      <c r="A173" s="13">
        <v>40390</v>
      </c>
      <c r="B173" s="11" t="s">
        <v>150</v>
      </c>
      <c r="C173" s="11" t="s">
        <v>1885</v>
      </c>
      <c r="D173" s="6" t="s">
        <v>1645</v>
      </c>
      <c r="E173" s="6" t="s">
        <v>16</v>
      </c>
      <c r="F173" s="6" t="s">
        <v>16</v>
      </c>
      <c r="G173" s="6" t="s">
        <v>1645</v>
      </c>
      <c r="H173" s="6" t="s">
        <v>1646</v>
      </c>
      <c r="I173" s="6" t="s">
        <v>1647</v>
      </c>
      <c r="J173">
        <v>2</v>
      </c>
    </row>
    <row r="174" spans="1:10">
      <c r="A174" s="13">
        <v>40390</v>
      </c>
      <c r="B174" s="11" t="s">
        <v>49</v>
      </c>
      <c r="C174" s="11" t="s">
        <v>1902</v>
      </c>
      <c r="D174" s="6" t="s">
        <v>1648</v>
      </c>
      <c r="E174" s="6" t="s">
        <v>16</v>
      </c>
      <c r="F174" s="6" t="s">
        <v>16</v>
      </c>
      <c r="G174" s="6" t="s">
        <v>1648</v>
      </c>
      <c r="H174" s="6" t="s">
        <v>1649</v>
      </c>
      <c r="I174" s="6" t="s">
        <v>1650</v>
      </c>
      <c r="J174">
        <v>2</v>
      </c>
    </row>
    <row r="175" spans="1:10">
      <c r="A175" s="13">
        <v>40390</v>
      </c>
      <c r="B175" s="11" t="s">
        <v>485</v>
      </c>
      <c r="C175" s="11" t="s">
        <v>1897</v>
      </c>
      <c r="D175" s="6" t="s">
        <v>1651</v>
      </c>
      <c r="E175" s="6" t="s">
        <v>16</v>
      </c>
      <c r="F175" s="6" t="s">
        <v>16</v>
      </c>
      <c r="G175" s="6" t="s">
        <v>1651</v>
      </c>
      <c r="H175" s="6" t="s">
        <v>1104</v>
      </c>
      <c r="I175" s="6" t="s">
        <v>1652</v>
      </c>
      <c r="J175">
        <v>2</v>
      </c>
    </row>
    <row r="176" spans="1:10">
      <c r="A176" s="13">
        <v>40390</v>
      </c>
      <c r="B176" s="11" t="s">
        <v>41</v>
      </c>
      <c r="C176" s="11" t="s">
        <v>1877</v>
      </c>
      <c r="D176" s="6" t="s">
        <v>1653</v>
      </c>
      <c r="E176" s="6" t="s">
        <v>16</v>
      </c>
      <c r="F176" s="6" t="s">
        <v>16</v>
      </c>
      <c r="G176" s="6" t="s">
        <v>1653</v>
      </c>
      <c r="H176" s="6" t="s">
        <v>1654</v>
      </c>
      <c r="I176" s="6" t="s">
        <v>1655</v>
      </c>
      <c r="J176">
        <v>2</v>
      </c>
    </row>
    <row r="177" spans="1:10">
      <c r="A177" s="13">
        <v>40390</v>
      </c>
      <c r="B177" s="11" t="s">
        <v>414</v>
      </c>
      <c r="C177" s="11" t="s">
        <v>1910</v>
      </c>
      <c r="D177" s="6" t="s">
        <v>1656</v>
      </c>
      <c r="E177" s="6" t="s">
        <v>16</v>
      </c>
      <c r="F177" s="6" t="s">
        <v>16</v>
      </c>
      <c r="G177" s="6" t="s">
        <v>1656</v>
      </c>
      <c r="H177" s="6" t="s">
        <v>1657</v>
      </c>
      <c r="I177" s="6" t="s">
        <v>1658</v>
      </c>
      <c r="J177">
        <v>2</v>
      </c>
    </row>
    <row r="178" spans="1:10">
      <c r="A178" s="13">
        <v>40390</v>
      </c>
      <c r="B178" s="11" t="s">
        <v>1407</v>
      </c>
      <c r="C178" s="11" t="s">
        <v>1880</v>
      </c>
      <c r="D178" s="6" t="s">
        <v>1659</v>
      </c>
      <c r="E178" s="6" t="s">
        <v>16</v>
      </c>
      <c r="F178" s="6" t="s">
        <v>16</v>
      </c>
      <c r="G178" s="6" t="s">
        <v>1659</v>
      </c>
      <c r="H178" s="6" t="s">
        <v>1660</v>
      </c>
      <c r="I178" s="6" t="s">
        <v>1661</v>
      </c>
      <c r="J178">
        <v>2</v>
      </c>
    </row>
    <row r="179" spans="1:10">
      <c r="A179" s="13">
        <v>40390</v>
      </c>
      <c r="B179" s="11" t="s">
        <v>1608</v>
      </c>
      <c r="C179" s="11" t="s">
        <v>1911</v>
      </c>
      <c r="D179" s="6" t="s">
        <v>1662</v>
      </c>
      <c r="E179" s="6" t="s">
        <v>16</v>
      </c>
      <c r="F179" s="6" t="s">
        <v>16</v>
      </c>
      <c r="G179" s="6" t="s">
        <v>1662</v>
      </c>
      <c r="H179" s="6" t="s">
        <v>1663</v>
      </c>
      <c r="I179" s="6" t="s">
        <v>1664</v>
      </c>
      <c r="J179">
        <v>2</v>
      </c>
    </row>
    <row r="180" spans="1:10">
      <c r="A180" s="13">
        <v>40390</v>
      </c>
      <c r="B180" s="11" t="s">
        <v>1524</v>
      </c>
      <c r="C180" s="11" t="s">
        <v>1909</v>
      </c>
      <c r="D180" s="6" t="s">
        <v>1665</v>
      </c>
      <c r="E180" s="6" t="s">
        <v>16</v>
      </c>
      <c r="F180" s="6" t="s">
        <v>16</v>
      </c>
      <c r="G180" s="6" t="s">
        <v>1665</v>
      </c>
      <c r="H180" s="6" t="s">
        <v>1666</v>
      </c>
      <c r="I180" s="6" t="s">
        <v>1667</v>
      </c>
      <c r="J180">
        <v>2</v>
      </c>
    </row>
    <row r="181" spans="1:10">
      <c r="A181" s="13">
        <v>40390</v>
      </c>
      <c r="B181" s="11" t="s">
        <v>1524</v>
      </c>
      <c r="C181" s="11" t="s">
        <v>1909</v>
      </c>
      <c r="D181" s="6" t="s">
        <v>1668</v>
      </c>
      <c r="E181" s="6" t="s">
        <v>16</v>
      </c>
      <c r="F181" s="6" t="s">
        <v>16</v>
      </c>
      <c r="G181" s="6" t="s">
        <v>1668</v>
      </c>
      <c r="H181" s="6" t="s">
        <v>1669</v>
      </c>
      <c r="I181" s="6" t="s">
        <v>1670</v>
      </c>
      <c r="J181">
        <v>2</v>
      </c>
    </row>
    <row r="182" spans="1:10">
      <c r="A182" s="13">
        <v>40390</v>
      </c>
      <c r="B182" s="11" t="s">
        <v>1476</v>
      </c>
      <c r="C182" s="11" t="s">
        <v>1906</v>
      </c>
      <c r="D182" s="6" t="s">
        <v>1671</v>
      </c>
      <c r="E182" s="6" t="s">
        <v>16</v>
      </c>
      <c r="F182" s="6" t="s">
        <v>16</v>
      </c>
      <c r="G182" s="6" t="s">
        <v>1671</v>
      </c>
      <c r="H182" s="6" t="s">
        <v>1672</v>
      </c>
      <c r="I182" s="6" t="s">
        <v>1673</v>
      </c>
      <c r="J182">
        <v>2</v>
      </c>
    </row>
    <row r="183" spans="1:10">
      <c r="A183" s="13">
        <v>40390</v>
      </c>
      <c r="B183" s="11" t="s">
        <v>33</v>
      </c>
      <c r="C183" s="11" t="s">
        <v>1891</v>
      </c>
      <c r="D183" s="6" t="s">
        <v>1356</v>
      </c>
      <c r="E183" s="6" t="s">
        <v>16</v>
      </c>
      <c r="F183" s="6" t="s">
        <v>16</v>
      </c>
      <c r="G183" s="6" t="s">
        <v>1356</v>
      </c>
      <c r="H183" s="6" t="s">
        <v>1357</v>
      </c>
      <c r="I183" s="6" t="s">
        <v>1358</v>
      </c>
      <c r="J183">
        <v>2</v>
      </c>
    </row>
    <row r="184" spans="1:10">
      <c r="A184" s="13">
        <v>40390</v>
      </c>
      <c r="B184" s="11" t="s">
        <v>1442</v>
      </c>
      <c r="C184" s="11" t="s">
        <v>1904</v>
      </c>
      <c r="D184" s="6" t="s">
        <v>1674</v>
      </c>
      <c r="E184" s="6" t="s">
        <v>16</v>
      </c>
      <c r="F184" s="6" t="s">
        <v>16</v>
      </c>
      <c r="G184" s="6" t="s">
        <v>1674</v>
      </c>
      <c r="H184" s="6" t="s">
        <v>1675</v>
      </c>
      <c r="I184" s="6" t="s">
        <v>1676</v>
      </c>
      <c r="J184">
        <v>2</v>
      </c>
    </row>
    <row r="185" spans="1:10">
      <c r="A185" s="13">
        <v>40390</v>
      </c>
      <c r="B185" s="11" t="s">
        <v>1677</v>
      </c>
      <c r="C185" s="11" t="s">
        <v>1881</v>
      </c>
      <c r="D185" s="6" t="s">
        <v>1678</v>
      </c>
      <c r="E185" s="6" t="s">
        <v>16</v>
      </c>
      <c r="F185" s="6" t="s">
        <v>16</v>
      </c>
      <c r="G185" s="6" t="s">
        <v>1678</v>
      </c>
      <c r="H185" s="6" t="s">
        <v>1679</v>
      </c>
      <c r="I185" s="6" t="s">
        <v>1680</v>
      </c>
      <c r="J185">
        <v>2</v>
      </c>
    </row>
    <row r="186" spans="1:10">
      <c r="A186" s="13">
        <v>40397</v>
      </c>
      <c r="B186" s="11" t="s">
        <v>141</v>
      </c>
      <c r="C186" s="11" t="s">
        <v>1863</v>
      </c>
      <c r="D186" s="6" t="s">
        <v>1681</v>
      </c>
      <c r="E186" s="6" t="s">
        <v>16</v>
      </c>
      <c r="F186" s="6" t="s">
        <v>16</v>
      </c>
      <c r="G186" s="6" t="s">
        <v>1681</v>
      </c>
      <c r="H186" s="6" t="s">
        <v>1682</v>
      </c>
      <c r="I186" s="6" t="s">
        <v>1683</v>
      </c>
      <c r="J186">
        <v>2</v>
      </c>
    </row>
    <row r="187" spans="1:10">
      <c r="A187" s="13">
        <v>40402</v>
      </c>
      <c r="B187" s="11" t="s">
        <v>328</v>
      </c>
      <c r="C187" s="11" t="s">
        <v>1872</v>
      </c>
      <c r="D187" s="6" t="s">
        <v>1684</v>
      </c>
      <c r="E187" s="6" t="s">
        <v>16</v>
      </c>
      <c r="F187" s="6" t="s">
        <v>16</v>
      </c>
      <c r="G187" s="6" t="s">
        <v>1684</v>
      </c>
      <c r="H187" s="6" t="s">
        <v>1685</v>
      </c>
      <c r="I187" s="6" t="s">
        <v>1686</v>
      </c>
      <c r="J187">
        <v>2</v>
      </c>
    </row>
    <row r="188" spans="1:10">
      <c r="A188" s="13">
        <v>40404</v>
      </c>
      <c r="B188" s="11" t="s">
        <v>24</v>
      </c>
      <c r="C188" s="11" t="s">
        <v>1886</v>
      </c>
      <c r="D188" s="6" t="s">
        <v>1420</v>
      </c>
      <c r="E188" s="6" t="s">
        <v>16</v>
      </c>
      <c r="F188" s="6" t="s">
        <v>16</v>
      </c>
      <c r="G188" s="6" t="s">
        <v>1420</v>
      </c>
      <c r="H188" s="6" t="s">
        <v>887</v>
      </c>
      <c r="I188" s="6" t="s">
        <v>1421</v>
      </c>
      <c r="J188">
        <v>2</v>
      </c>
    </row>
    <row r="189" spans="1:10">
      <c r="A189" s="13">
        <v>40410</v>
      </c>
      <c r="B189" s="11" t="s">
        <v>281</v>
      </c>
      <c r="C189" s="11" t="s">
        <v>1813</v>
      </c>
      <c r="D189" s="6" t="s">
        <v>1687</v>
      </c>
      <c r="E189" s="6" t="s">
        <v>16</v>
      </c>
      <c r="F189" s="6" t="s">
        <v>16</v>
      </c>
      <c r="G189" s="6" t="s">
        <v>1687</v>
      </c>
      <c r="H189" s="6" t="s">
        <v>1688</v>
      </c>
      <c r="I189" s="6" t="s">
        <v>1689</v>
      </c>
      <c r="J189">
        <v>2</v>
      </c>
    </row>
    <row r="190" spans="1:10">
      <c r="A190" s="13">
        <v>40421</v>
      </c>
      <c r="B190" s="11" t="s">
        <v>321</v>
      </c>
      <c r="C190" s="11" t="s">
        <v>1912</v>
      </c>
      <c r="D190" s="6" t="s">
        <v>1690</v>
      </c>
      <c r="E190" s="6" t="s">
        <v>16</v>
      </c>
      <c r="F190" s="6" t="s">
        <v>16</v>
      </c>
      <c r="G190" s="6" t="s">
        <v>1690</v>
      </c>
      <c r="H190" s="6" t="s">
        <v>1515</v>
      </c>
      <c r="I190" s="6" t="s">
        <v>1691</v>
      </c>
      <c r="J190">
        <v>2</v>
      </c>
    </row>
    <row r="191" spans="1:10">
      <c r="A191" s="13">
        <v>40421</v>
      </c>
      <c r="B191" s="11" t="s">
        <v>33</v>
      </c>
      <c r="C191" s="11" t="s">
        <v>1891</v>
      </c>
      <c r="D191" s="6" t="s">
        <v>1692</v>
      </c>
      <c r="E191" s="6" t="s">
        <v>16</v>
      </c>
      <c r="F191" s="6" t="s">
        <v>16</v>
      </c>
      <c r="G191" s="6" t="s">
        <v>1692</v>
      </c>
      <c r="H191" s="6" t="s">
        <v>1693</v>
      </c>
      <c r="I191" s="6" t="s">
        <v>1694</v>
      </c>
      <c r="J191">
        <v>2</v>
      </c>
    </row>
    <row r="192" spans="1:10">
      <c r="A192" s="13">
        <v>40421</v>
      </c>
      <c r="B192" s="11" t="s">
        <v>269</v>
      </c>
      <c r="C192" s="11" t="s">
        <v>1913</v>
      </c>
      <c r="D192" s="6" t="s">
        <v>1695</v>
      </c>
      <c r="E192" s="6" t="s">
        <v>16</v>
      </c>
      <c r="F192" s="6" t="s">
        <v>16</v>
      </c>
      <c r="G192" s="6" t="s">
        <v>1695</v>
      </c>
      <c r="H192" s="6" t="s">
        <v>1696</v>
      </c>
      <c r="I192" s="6" t="s">
        <v>1697</v>
      </c>
      <c r="J192">
        <v>2</v>
      </c>
    </row>
    <row r="193" spans="1:10">
      <c r="A193" s="13">
        <v>40421</v>
      </c>
      <c r="B193" s="11" t="s">
        <v>150</v>
      </c>
      <c r="C193" s="11" t="s">
        <v>1885</v>
      </c>
      <c r="D193" s="6" t="s">
        <v>1698</v>
      </c>
      <c r="E193" s="6" t="s">
        <v>16</v>
      </c>
      <c r="F193" s="6" t="s">
        <v>16</v>
      </c>
      <c r="G193" s="6" t="s">
        <v>1698</v>
      </c>
      <c r="H193" s="6" t="s">
        <v>1699</v>
      </c>
      <c r="I193" s="6" t="s">
        <v>1700</v>
      </c>
      <c r="J193">
        <v>2</v>
      </c>
    </row>
    <row r="194" spans="1:10">
      <c r="A194" s="13">
        <v>40421</v>
      </c>
      <c r="B194" s="11" t="s">
        <v>150</v>
      </c>
      <c r="C194" s="11" t="s">
        <v>1885</v>
      </c>
      <c r="D194" s="6" t="s">
        <v>1701</v>
      </c>
      <c r="E194" s="6" t="s">
        <v>16</v>
      </c>
      <c r="F194" s="6" t="s">
        <v>16</v>
      </c>
      <c r="G194" s="6" t="s">
        <v>1701</v>
      </c>
      <c r="H194" s="6" t="s">
        <v>1702</v>
      </c>
      <c r="I194" s="6" t="s">
        <v>1703</v>
      </c>
      <c r="J194">
        <v>2</v>
      </c>
    </row>
    <row r="195" spans="1:10">
      <c r="A195" s="13">
        <v>40421</v>
      </c>
      <c r="B195" s="11" t="s">
        <v>150</v>
      </c>
      <c r="C195" s="11" t="s">
        <v>1885</v>
      </c>
      <c r="D195" s="6" t="s">
        <v>1704</v>
      </c>
      <c r="E195" s="6" t="s">
        <v>16</v>
      </c>
      <c r="F195" s="6" t="s">
        <v>16</v>
      </c>
      <c r="G195" s="6" t="s">
        <v>1704</v>
      </c>
      <c r="H195" s="6" t="s">
        <v>1705</v>
      </c>
      <c r="I195" s="6" t="s">
        <v>1706</v>
      </c>
      <c r="J195">
        <v>2</v>
      </c>
    </row>
    <row r="196" spans="1:10">
      <c r="A196" s="13">
        <v>40421</v>
      </c>
      <c r="B196" s="11" t="s">
        <v>485</v>
      </c>
      <c r="C196" s="11" t="s">
        <v>1897</v>
      </c>
      <c r="D196" s="6" t="s">
        <v>1707</v>
      </c>
      <c r="E196" s="6" t="s">
        <v>16</v>
      </c>
      <c r="F196" s="6" t="s">
        <v>16</v>
      </c>
      <c r="G196" s="6" t="s">
        <v>1707</v>
      </c>
      <c r="H196" s="6" t="s">
        <v>1708</v>
      </c>
      <c r="I196" s="6" t="s">
        <v>1709</v>
      </c>
      <c r="J196">
        <v>2</v>
      </c>
    </row>
    <row r="197" spans="1:10">
      <c r="A197" s="13">
        <v>40421</v>
      </c>
      <c r="B197" s="11" t="s">
        <v>49</v>
      </c>
      <c r="C197" s="11" t="s">
        <v>1902</v>
      </c>
      <c r="D197" s="6" t="s">
        <v>1710</v>
      </c>
      <c r="E197" s="6" t="s">
        <v>16</v>
      </c>
      <c r="F197" s="6" t="s">
        <v>16</v>
      </c>
      <c r="G197" s="6" t="s">
        <v>1710</v>
      </c>
      <c r="H197" s="6" t="s">
        <v>1711</v>
      </c>
      <c r="I197" s="6" t="s">
        <v>1712</v>
      </c>
      <c r="J197">
        <v>2</v>
      </c>
    </row>
    <row r="198" spans="1:10">
      <c r="A198" s="13">
        <v>40421</v>
      </c>
      <c r="B198" s="11" t="s">
        <v>43</v>
      </c>
      <c r="C198" s="11" t="s">
        <v>1816</v>
      </c>
      <c r="D198" s="6" t="s">
        <v>1713</v>
      </c>
      <c r="E198" s="6" t="s">
        <v>16</v>
      </c>
      <c r="F198" s="6" t="s">
        <v>16</v>
      </c>
      <c r="G198" s="6" t="s">
        <v>1713</v>
      </c>
      <c r="H198" s="6" t="s">
        <v>1714</v>
      </c>
      <c r="I198" s="6" t="s">
        <v>1715</v>
      </c>
      <c r="J198">
        <v>2</v>
      </c>
    </row>
    <row r="199" spans="1:10">
      <c r="A199" s="13">
        <v>40421</v>
      </c>
      <c r="B199" s="11" t="s">
        <v>643</v>
      </c>
      <c r="C199" s="11" t="s">
        <v>1889</v>
      </c>
      <c r="D199" s="6" t="s">
        <v>1716</v>
      </c>
      <c r="E199" s="6" t="s">
        <v>16</v>
      </c>
      <c r="F199" s="6" t="s">
        <v>16</v>
      </c>
      <c r="G199" s="6" t="s">
        <v>1716</v>
      </c>
      <c r="H199" s="6" t="s">
        <v>1717</v>
      </c>
      <c r="I199" s="6" t="s">
        <v>1718</v>
      </c>
      <c r="J199">
        <v>2</v>
      </c>
    </row>
    <row r="200" spans="1:10">
      <c r="A200" s="13">
        <v>40421</v>
      </c>
      <c r="B200" s="11" t="s">
        <v>1719</v>
      </c>
      <c r="C200" s="11" t="s">
        <v>1914</v>
      </c>
      <c r="D200" s="6" t="s">
        <v>1720</v>
      </c>
      <c r="E200" s="6" t="s">
        <v>16</v>
      </c>
      <c r="F200" s="6" t="s">
        <v>16</v>
      </c>
      <c r="G200" s="6" t="s">
        <v>1720</v>
      </c>
      <c r="H200" s="6" t="s">
        <v>843</v>
      </c>
      <c r="I200" s="6" t="s">
        <v>1721</v>
      </c>
      <c r="J200">
        <v>2</v>
      </c>
    </row>
    <row r="201" spans="1:10">
      <c r="A201" s="13">
        <v>40421</v>
      </c>
      <c r="B201" s="11" t="s">
        <v>41</v>
      </c>
      <c r="C201" s="11" t="s">
        <v>1877</v>
      </c>
      <c r="D201" s="6" t="s">
        <v>1722</v>
      </c>
      <c r="E201" s="6" t="s">
        <v>16</v>
      </c>
      <c r="F201" s="6" t="s">
        <v>16</v>
      </c>
      <c r="G201" s="6" t="s">
        <v>1722</v>
      </c>
      <c r="H201" s="6" t="s">
        <v>1723</v>
      </c>
      <c r="I201" s="6" t="s">
        <v>1724</v>
      </c>
      <c r="J201">
        <v>2</v>
      </c>
    </row>
    <row r="202" spans="1:10">
      <c r="A202" s="13">
        <v>40421</v>
      </c>
      <c r="B202" s="11" t="s">
        <v>1306</v>
      </c>
      <c r="C202" s="11" t="s">
        <v>1898</v>
      </c>
      <c r="D202" s="6" t="s">
        <v>1725</v>
      </c>
      <c r="E202" s="6" t="s">
        <v>16</v>
      </c>
      <c r="F202" s="6" t="s">
        <v>16</v>
      </c>
      <c r="G202" s="6" t="s">
        <v>1725</v>
      </c>
      <c r="H202" s="6" t="s">
        <v>1298</v>
      </c>
      <c r="I202" s="6" t="s">
        <v>1726</v>
      </c>
      <c r="J202">
        <v>2</v>
      </c>
    </row>
    <row r="203" spans="1:10">
      <c r="A203" s="13">
        <v>40421</v>
      </c>
      <c r="B203" s="11" t="s">
        <v>1727</v>
      </c>
      <c r="C203" s="11" t="s">
        <v>1915</v>
      </c>
      <c r="D203" s="6" t="s">
        <v>1728</v>
      </c>
      <c r="E203" s="6" t="s">
        <v>16</v>
      </c>
      <c r="F203" s="6" t="s">
        <v>16</v>
      </c>
      <c r="G203" s="6" t="s">
        <v>1728</v>
      </c>
      <c r="H203" s="6" t="s">
        <v>1729</v>
      </c>
      <c r="I203" s="6" t="s">
        <v>1730</v>
      </c>
      <c r="J203">
        <v>2</v>
      </c>
    </row>
    <row r="204" spans="1:10">
      <c r="A204" s="13">
        <v>40421</v>
      </c>
      <c r="B204" s="11" t="s">
        <v>341</v>
      </c>
      <c r="C204" s="11" t="s">
        <v>1825</v>
      </c>
      <c r="D204" s="6" t="s">
        <v>1731</v>
      </c>
      <c r="E204" s="6" t="s">
        <v>16</v>
      </c>
      <c r="F204" s="6" t="s">
        <v>16</v>
      </c>
      <c r="G204" s="6" t="s">
        <v>1731</v>
      </c>
      <c r="H204" s="6" t="s">
        <v>1732</v>
      </c>
      <c r="I204" s="6" t="s">
        <v>1733</v>
      </c>
      <c r="J204">
        <v>2</v>
      </c>
    </row>
    <row r="205" spans="1:10">
      <c r="A205" s="13">
        <v>40421</v>
      </c>
      <c r="B205" s="11" t="s">
        <v>1608</v>
      </c>
      <c r="C205" s="11" t="s">
        <v>1911</v>
      </c>
      <c r="D205" s="6" t="s">
        <v>1439</v>
      </c>
      <c r="E205" s="6" t="s">
        <v>16</v>
      </c>
      <c r="F205" s="6" t="s">
        <v>16</v>
      </c>
      <c r="G205" s="6" t="s">
        <v>1439</v>
      </c>
      <c r="H205" s="6" t="s">
        <v>1440</v>
      </c>
      <c r="I205" s="6" t="s">
        <v>1441</v>
      </c>
      <c r="J205">
        <v>2</v>
      </c>
    </row>
    <row r="206" spans="1:10">
      <c r="A206" s="13">
        <v>40430</v>
      </c>
      <c r="B206" s="11" t="s">
        <v>273</v>
      </c>
      <c r="C206" s="11" t="s">
        <v>1916</v>
      </c>
      <c r="D206" s="6" t="s">
        <v>1734</v>
      </c>
      <c r="E206" s="6" t="s">
        <v>16</v>
      </c>
      <c r="F206" s="6" t="s">
        <v>16</v>
      </c>
      <c r="G206" s="6" t="s">
        <v>1734</v>
      </c>
      <c r="H206" s="6" t="s">
        <v>275</v>
      </c>
      <c r="I206" s="6" t="s">
        <v>1735</v>
      </c>
      <c r="J206">
        <v>2</v>
      </c>
    </row>
    <row r="207" spans="1:10">
      <c r="A207" s="13">
        <v>40436</v>
      </c>
      <c r="B207" s="11" t="s">
        <v>141</v>
      </c>
      <c r="C207" s="11" t="s">
        <v>1863</v>
      </c>
      <c r="D207" s="6" t="s">
        <v>1736</v>
      </c>
      <c r="E207" s="6" t="s">
        <v>16</v>
      </c>
      <c r="F207" s="6" t="s">
        <v>16</v>
      </c>
      <c r="G207" s="6" t="s">
        <v>1736</v>
      </c>
      <c r="H207" s="6" t="s">
        <v>1737</v>
      </c>
      <c r="I207" s="6" t="s">
        <v>1738</v>
      </c>
      <c r="J207">
        <v>2</v>
      </c>
    </row>
    <row r="208" spans="1:10">
      <c r="A208" s="13">
        <v>40451</v>
      </c>
      <c r="B208" s="11" t="s">
        <v>49</v>
      </c>
      <c r="C208" s="11" t="s">
        <v>1902</v>
      </c>
      <c r="D208" s="6" t="s">
        <v>1739</v>
      </c>
      <c r="E208" s="6" t="s">
        <v>16</v>
      </c>
      <c r="F208" s="6" t="s">
        <v>16</v>
      </c>
      <c r="G208" s="6" t="s">
        <v>1739</v>
      </c>
      <c r="H208" s="6" t="s">
        <v>1740</v>
      </c>
      <c r="I208" s="6" t="s">
        <v>1741</v>
      </c>
      <c r="J208">
        <v>2</v>
      </c>
    </row>
    <row r="209" spans="1:10">
      <c r="A209" s="13">
        <v>40451</v>
      </c>
      <c r="B209" s="11" t="s">
        <v>41</v>
      </c>
      <c r="C209" s="11" t="s">
        <v>1877</v>
      </c>
      <c r="D209" s="6" t="s">
        <v>1742</v>
      </c>
      <c r="E209" s="6" t="s">
        <v>16</v>
      </c>
      <c r="F209" s="6" t="s">
        <v>16</v>
      </c>
      <c r="G209" s="6" t="s">
        <v>1742</v>
      </c>
      <c r="H209" s="6" t="s">
        <v>1743</v>
      </c>
      <c r="I209" s="6" t="s">
        <v>1744</v>
      </c>
      <c r="J209">
        <v>2</v>
      </c>
    </row>
    <row r="210" spans="1:10">
      <c r="A210" s="13">
        <v>40451</v>
      </c>
      <c r="B210" s="11" t="s">
        <v>410</v>
      </c>
      <c r="C210" s="11" t="s">
        <v>1827</v>
      </c>
      <c r="D210" s="6" t="s">
        <v>1745</v>
      </c>
      <c r="E210" s="6" t="s">
        <v>16</v>
      </c>
      <c r="F210" s="6" t="s">
        <v>16</v>
      </c>
      <c r="G210" s="6" t="s">
        <v>1745</v>
      </c>
      <c r="H210" s="6" t="s">
        <v>419</v>
      </c>
      <c r="I210" s="6" t="s">
        <v>1746</v>
      </c>
      <c r="J210">
        <v>2</v>
      </c>
    </row>
    <row r="211" spans="1:10">
      <c r="A211" s="13">
        <v>40451</v>
      </c>
      <c r="B211" s="11" t="s">
        <v>39</v>
      </c>
      <c r="C211" s="11" t="s">
        <v>1882</v>
      </c>
      <c r="D211" s="6" t="s">
        <v>1747</v>
      </c>
      <c r="E211" s="6" t="s">
        <v>16</v>
      </c>
      <c r="F211" s="6" t="s">
        <v>16</v>
      </c>
      <c r="G211" s="6" t="s">
        <v>1747</v>
      </c>
      <c r="H211" s="6" t="s">
        <v>821</v>
      </c>
      <c r="I211" s="6" t="s">
        <v>1748</v>
      </c>
      <c r="J211">
        <v>2</v>
      </c>
    </row>
    <row r="212" spans="1:10">
      <c r="A212" s="13">
        <v>40451</v>
      </c>
      <c r="B212" s="11" t="s">
        <v>485</v>
      </c>
      <c r="C212" s="11" t="s">
        <v>1897</v>
      </c>
      <c r="D212" s="6" t="s">
        <v>1749</v>
      </c>
      <c r="E212" s="6" t="s">
        <v>16</v>
      </c>
      <c r="F212" s="6" t="s">
        <v>16</v>
      </c>
      <c r="G212" s="6" t="s">
        <v>1749</v>
      </c>
      <c r="H212" s="6" t="s">
        <v>1750</v>
      </c>
      <c r="I212" s="6" t="s">
        <v>1751</v>
      </c>
      <c r="J212">
        <v>2</v>
      </c>
    </row>
    <row r="213" spans="1:10">
      <c r="A213" s="13">
        <v>40451</v>
      </c>
      <c r="B213" s="11" t="s">
        <v>1476</v>
      </c>
      <c r="C213" s="11" t="s">
        <v>1906</v>
      </c>
      <c r="D213" s="6" t="s">
        <v>1752</v>
      </c>
      <c r="E213" s="6" t="s">
        <v>16</v>
      </c>
      <c r="F213" s="6" t="s">
        <v>16</v>
      </c>
      <c r="G213" s="6" t="s">
        <v>1752</v>
      </c>
      <c r="H213" s="6" t="s">
        <v>1753</v>
      </c>
      <c r="I213" s="6" t="s">
        <v>1754</v>
      </c>
      <c r="J213">
        <v>2</v>
      </c>
    </row>
    <row r="214" spans="1:10">
      <c r="A214" s="13">
        <v>40451</v>
      </c>
      <c r="B214" s="11" t="s">
        <v>403</v>
      </c>
      <c r="C214" s="11" t="s">
        <v>1842</v>
      </c>
      <c r="D214" s="6" t="s">
        <v>1755</v>
      </c>
      <c r="E214" s="6" t="s">
        <v>16</v>
      </c>
      <c r="F214" s="6" t="s">
        <v>16</v>
      </c>
      <c r="G214" s="6" t="s">
        <v>1755</v>
      </c>
      <c r="H214" s="6" t="s">
        <v>1756</v>
      </c>
      <c r="I214" s="6" t="s">
        <v>1757</v>
      </c>
      <c r="J214">
        <v>2</v>
      </c>
    </row>
    <row r="215" spans="1:10">
      <c r="A215" s="13">
        <v>40451</v>
      </c>
      <c r="B215" s="11" t="s">
        <v>1608</v>
      </c>
      <c r="C215" s="11" t="s">
        <v>1911</v>
      </c>
      <c r="D215" s="6" t="s">
        <v>1758</v>
      </c>
      <c r="E215" s="6" t="s">
        <v>16</v>
      </c>
      <c r="F215" s="6" t="s">
        <v>16</v>
      </c>
      <c r="G215" s="6" t="s">
        <v>1758</v>
      </c>
      <c r="H215" s="6" t="s">
        <v>1759</v>
      </c>
      <c r="I215" s="6" t="s">
        <v>1760</v>
      </c>
      <c r="J215">
        <v>2</v>
      </c>
    </row>
    <row r="216" spans="1:10">
      <c r="A216" s="13">
        <v>40451</v>
      </c>
      <c r="B216" s="11" t="s">
        <v>317</v>
      </c>
      <c r="C216" s="11" t="s">
        <v>1820</v>
      </c>
      <c r="D216" s="6" t="s">
        <v>1761</v>
      </c>
      <c r="E216" s="6" t="s">
        <v>16</v>
      </c>
      <c r="F216" s="6" t="s">
        <v>16</v>
      </c>
      <c r="G216" s="6" t="s">
        <v>1761</v>
      </c>
      <c r="H216" s="6" t="s">
        <v>1762</v>
      </c>
      <c r="I216" s="6" t="s">
        <v>1763</v>
      </c>
      <c r="J216">
        <v>2</v>
      </c>
    </row>
    <row r="217" spans="1:10">
      <c r="A217" s="13">
        <v>40451</v>
      </c>
      <c r="B217" s="11" t="s">
        <v>1727</v>
      </c>
      <c r="C217" s="11" t="s">
        <v>1915</v>
      </c>
      <c r="D217" s="6" t="s">
        <v>167</v>
      </c>
      <c r="E217" s="6" t="s">
        <v>16</v>
      </c>
      <c r="F217" s="6" t="s">
        <v>16</v>
      </c>
      <c r="G217" s="6" t="s">
        <v>167</v>
      </c>
      <c r="H217" s="6" t="s">
        <v>168</v>
      </c>
      <c r="I217" s="6" t="s">
        <v>169</v>
      </c>
      <c r="J217">
        <v>2</v>
      </c>
    </row>
    <row r="218" spans="1:10">
      <c r="A218" s="13">
        <v>40451</v>
      </c>
      <c r="B218" s="11" t="s">
        <v>1524</v>
      </c>
      <c r="C218" s="11" t="s">
        <v>1909</v>
      </c>
      <c r="D218" s="6" t="s">
        <v>1764</v>
      </c>
      <c r="E218" s="6" t="s">
        <v>16</v>
      </c>
      <c r="F218" s="6" t="s">
        <v>16</v>
      </c>
      <c r="G218" s="6" t="s">
        <v>1764</v>
      </c>
      <c r="H218" s="6" t="s">
        <v>1765</v>
      </c>
      <c r="I218" s="6" t="s">
        <v>1766</v>
      </c>
      <c r="J218">
        <v>2</v>
      </c>
    </row>
    <row r="219" spans="1:10">
      <c r="A219" s="13">
        <v>40451</v>
      </c>
      <c r="B219" s="11" t="s">
        <v>33</v>
      </c>
      <c r="C219" s="11" t="s">
        <v>1891</v>
      </c>
      <c r="D219" s="6" t="s">
        <v>188</v>
      </c>
      <c r="E219" s="6" t="s">
        <v>16</v>
      </c>
      <c r="F219" s="6" t="s">
        <v>16</v>
      </c>
      <c r="G219" s="6" t="s">
        <v>188</v>
      </c>
      <c r="H219" s="6" t="s">
        <v>189</v>
      </c>
      <c r="I219" s="6" t="s">
        <v>190</v>
      </c>
      <c r="J219">
        <v>2</v>
      </c>
    </row>
    <row r="220" spans="1:10">
      <c r="A220" s="13">
        <v>40451</v>
      </c>
      <c r="B220" s="11" t="s">
        <v>33</v>
      </c>
      <c r="C220" s="11" t="s">
        <v>1891</v>
      </c>
      <c r="D220" s="6" t="s">
        <v>1193</v>
      </c>
      <c r="E220" s="6" t="s">
        <v>16</v>
      </c>
      <c r="F220" s="6" t="s">
        <v>16</v>
      </c>
      <c r="G220" s="6" t="s">
        <v>1193</v>
      </c>
      <c r="H220" s="6" t="s">
        <v>1194</v>
      </c>
      <c r="I220" s="6" t="s">
        <v>1195</v>
      </c>
      <c r="J220">
        <v>2</v>
      </c>
    </row>
    <row r="221" spans="1:10">
      <c r="A221" s="13">
        <v>40451</v>
      </c>
      <c r="B221" s="11" t="s">
        <v>269</v>
      </c>
      <c r="C221" s="11" t="s">
        <v>1913</v>
      </c>
      <c r="D221" s="6" t="s">
        <v>1623</v>
      </c>
      <c r="E221" s="6" t="s">
        <v>16</v>
      </c>
      <c r="F221" s="6" t="s">
        <v>16</v>
      </c>
      <c r="G221" s="6" t="s">
        <v>1623</v>
      </c>
      <c r="H221" s="6" t="s">
        <v>1624</v>
      </c>
      <c r="I221" s="6" t="s">
        <v>1625</v>
      </c>
      <c r="J221">
        <v>2</v>
      </c>
    </row>
    <row r="222" spans="1:10">
      <c r="A222" s="13">
        <v>40451</v>
      </c>
      <c r="B222" s="11" t="s">
        <v>281</v>
      </c>
      <c r="C222" s="11" t="s">
        <v>1813</v>
      </c>
      <c r="D222" s="6" t="s">
        <v>83</v>
      </c>
      <c r="E222" s="6" t="s">
        <v>16</v>
      </c>
      <c r="F222" s="6" t="s">
        <v>16</v>
      </c>
      <c r="G222" s="6" t="s">
        <v>83</v>
      </c>
      <c r="H222" s="6" t="s">
        <v>84</v>
      </c>
      <c r="I222" s="6" t="s">
        <v>85</v>
      </c>
      <c r="J222">
        <v>2</v>
      </c>
    </row>
    <row r="223" spans="1:10">
      <c r="A223" s="13">
        <v>40451</v>
      </c>
      <c r="B223" s="11" t="s">
        <v>1207</v>
      </c>
      <c r="C223" s="11" t="s">
        <v>1873</v>
      </c>
      <c r="D223" s="6" t="s">
        <v>1767</v>
      </c>
      <c r="E223" s="6" t="s">
        <v>16</v>
      </c>
      <c r="F223" s="6" t="s">
        <v>16</v>
      </c>
      <c r="G223" s="6" t="s">
        <v>1767</v>
      </c>
      <c r="H223" s="6" t="s">
        <v>1768</v>
      </c>
      <c r="I223" s="6" t="s">
        <v>1769</v>
      </c>
      <c r="J223">
        <v>2</v>
      </c>
    </row>
    <row r="224" spans="1:10">
      <c r="A224" s="13">
        <v>40451</v>
      </c>
      <c r="B224" s="11" t="s">
        <v>643</v>
      </c>
      <c r="C224" s="11" t="s">
        <v>1889</v>
      </c>
      <c r="D224" s="6" t="s">
        <v>1770</v>
      </c>
      <c r="E224" s="6" t="s">
        <v>16</v>
      </c>
      <c r="F224" s="6" t="s">
        <v>16</v>
      </c>
      <c r="G224" s="6" t="s">
        <v>1770</v>
      </c>
      <c r="H224" s="6" t="s">
        <v>1771</v>
      </c>
      <c r="I224" s="6" t="s">
        <v>1772</v>
      </c>
      <c r="J224">
        <v>2</v>
      </c>
    </row>
    <row r="225" spans="1:10">
      <c r="A225" s="13">
        <v>40451</v>
      </c>
      <c r="B225" s="11" t="s">
        <v>150</v>
      </c>
      <c r="C225" s="11" t="s">
        <v>1885</v>
      </c>
      <c r="D225" s="6" t="s">
        <v>1773</v>
      </c>
      <c r="E225" s="6" t="s">
        <v>16</v>
      </c>
      <c r="F225" s="6" t="s">
        <v>16</v>
      </c>
      <c r="G225" s="6" t="s">
        <v>1773</v>
      </c>
      <c r="H225" s="6" t="s">
        <v>1774</v>
      </c>
      <c r="I225" s="6" t="s">
        <v>1775</v>
      </c>
      <c r="J225">
        <v>2</v>
      </c>
    </row>
    <row r="226" spans="1:10">
      <c r="A226" s="13">
        <v>40451</v>
      </c>
      <c r="B226" s="11" t="s">
        <v>150</v>
      </c>
      <c r="C226" s="11" t="s">
        <v>1885</v>
      </c>
      <c r="D226" s="6" t="s">
        <v>1776</v>
      </c>
      <c r="E226" s="6" t="s">
        <v>16</v>
      </c>
      <c r="F226" s="6" t="s">
        <v>16</v>
      </c>
      <c r="G226" s="6" t="s">
        <v>1776</v>
      </c>
      <c r="H226" s="6" t="s">
        <v>1777</v>
      </c>
      <c r="I226" s="6" t="s">
        <v>1778</v>
      </c>
      <c r="J226">
        <v>2</v>
      </c>
    </row>
    <row r="227" spans="1:10">
      <c r="A227" s="13">
        <v>40451</v>
      </c>
      <c r="B227" s="11" t="s">
        <v>298</v>
      </c>
      <c r="C227" s="11" t="s">
        <v>1884</v>
      </c>
      <c r="D227" s="6" t="s">
        <v>1779</v>
      </c>
      <c r="E227" s="6" t="s">
        <v>16</v>
      </c>
      <c r="F227" s="6" t="s">
        <v>16</v>
      </c>
      <c r="G227" s="6" t="s">
        <v>1779</v>
      </c>
      <c r="H227" s="6" t="s">
        <v>1780</v>
      </c>
      <c r="I227" s="6" t="s">
        <v>1781</v>
      </c>
      <c r="J227">
        <v>2</v>
      </c>
    </row>
    <row r="228" spans="1:10">
      <c r="A228" s="13">
        <v>40451</v>
      </c>
      <c r="B228" s="11" t="s">
        <v>475</v>
      </c>
      <c r="C228" s="11" t="s">
        <v>1837</v>
      </c>
      <c r="D228" s="6" t="s">
        <v>1782</v>
      </c>
      <c r="E228" s="6" t="s">
        <v>16</v>
      </c>
      <c r="F228" s="6" t="s">
        <v>16</v>
      </c>
      <c r="G228" s="6" t="s">
        <v>1782</v>
      </c>
      <c r="H228" s="6" t="s">
        <v>1783</v>
      </c>
      <c r="I228" s="6" t="s">
        <v>1784</v>
      </c>
      <c r="J228">
        <v>2</v>
      </c>
    </row>
    <row r="229" spans="1:10">
      <c r="A229" s="13">
        <v>40451</v>
      </c>
      <c r="B229" s="11" t="s">
        <v>57</v>
      </c>
      <c r="C229" s="11" t="s">
        <v>1878</v>
      </c>
      <c r="D229" s="6" t="s">
        <v>1785</v>
      </c>
      <c r="E229" s="6" t="s">
        <v>16</v>
      </c>
      <c r="F229" s="6" t="s">
        <v>16</v>
      </c>
      <c r="G229" s="6" t="s">
        <v>1785</v>
      </c>
      <c r="H229" s="6" t="s">
        <v>1786</v>
      </c>
      <c r="I229" s="6" t="s">
        <v>1787</v>
      </c>
      <c r="J229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07"/>
  <sheetViews>
    <sheetView workbookViewId="0">
      <selection activeCell="R5" sqref="R5"/>
    </sheetView>
  </sheetViews>
  <sheetFormatPr baseColWidth="10" defaultRowHeight="12.75"/>
  <cols>
    <col min="4" max="4" width="14.140625" customWidth="1"/>
    <col min="10" max="10" width="12.42578125" bestFit="1" customWidth="1"/>
    <col min="11" max="11" width="8.7109375" bestFit="1" customWidth="1"/>
    <col min="12" max="12" width="11.5703125" customWidth="1"/>
    <col min="13" max="13" width="9" bestFit="1" customWidth="1"/>
    <col min="16" max="16" width="11.42578125" bestFit="1" customWidth="1"/>
  </cols>
  <sheetData>
    <row r="1" spans="1:17" ht="26.25" thickBot="1">
      <c r="A1" s="16" t="s">
        <v>1926</v>
      </c>
      <c r="I1" s="14"/>
      <c r="K1" s="37" t="s">
        <v>1939</v>
      </c>
      <c r="L1" s="38"/>
      <c r="M1" s="38"/>
      <c r="N1" s="38"/>
      <c r="O1" s="38"/>
      <c r="P1" s="38"/>
      <c r="Q1" s="39"/>
    </row>
    <row r="2" spans="1:17">
      <c r="A2" s="17" t="s">
        <v>1919</v>
      </c>
      <c r="B2" s="17" t="s">
        <v>1920</v>
      </c>
      <c r="C2" s="17" t="s">
        <v>1921</v>
      </c>
      <c r="D2" s="17" t="s">
        <v>1792</v>
      </c>
      <c r="E2" s="17" t="s">
        <v>1922</v>
      </c>
      <c r="F2" s="17" t="s">
        <v>1923</v>
      </c>
      <c r="G2" s="17" t="s">
        <v>1924</v>
      </c>
      <c r="H2" s="17" t="s">
        <v>11</v>
      </c>
      <c r="I2" s="17" t="s">
        <v>1925</v>
      </c>
      <c r="J2" s="17" t="s">
        <v>1807</v>
      </c>
      <c r="K2" s="22" t="s">
        <v>1927</v>
      </c>
      <c r="L2" s="22" t="s">
        <v>1933</v>
      </c>
      <c r="M2" s="22" t="s">
        <v>1928</v>
      </c>
      <c r="N2" s="22" t="s">
        <v>1930</v>
      </c>
      <c r="O2" s="23" t="s">
        <v>1929</v>
      </c>
      <c r="P2" s="22" t="s">
        <v>1932</v>
      </c>
      <c r="Q2" s="23" t="s">
        <v>1931</v>
      </c>
    </row>
    <row r="3" spans="1:17">
      <c r="A3" s="13">
        <v>40186</v>
      </c>
      <c r="B3" s="19">
        <v>43000019</v>
      </c>
      <c r="C3" s="11" t="s">
        <v>1797</v>
      </c>
      <c r="D3" s="20">
        <v>97.9</v>
      </c>
      <c r="E3" s="20">
        <v>0</v>
      </c>
      <c r="F3" s="20">
        <v>0</v>
      </c>
      <c r="G3" s="20">
        <v>97.9</v>
      </c>
      <c r="H3" s="20">
        <v>1.96</v>
      </c>
      <c r="I3" s="20">
        <v>99.86</v>
      </c>
      <c r="J3">
        <v>1</v>
      </c>
      <c r="K3" s="24">
        <f>VALUE(YEAR(Diariodevtas[[#This Row],[Fecha]]))</f>
        <v>2010</v>
      </c>
      <c r="L3" s="24">
        <f>VALUE(ROUNDUP(MONTH(Diariodevtas[[#This Row],[Fecha]])/3, 0))</f>
        <v>1</v>
      </c>
      <c r="M3" s="24">
        <f>VALUE(MONTH(Diariodevtas[[#This Row],[Fecha]]))</f>
        <v>1</v>
      </c>
      <c r="N3" s="24">
        <f>VALUE(DAY(Diariodevtas[[#This Row],[Fecha]]))</f>
        <v>8</v>
      </c>
      <c r="O3" s="20" t="str">
        <f>IF(Diariodevtas[[#This Row],[Diames]]&gt;=15,"1º Quincena","2º Quincena")</f>
        <v>2º Quincena</v>
      </c>
      <c r="P3" s="24">
        <f>VALUE(WEEKNUM(Diariodevtas[[#This Row],[Fecha]]))</f>
        <v>2</v>
      </c>
      <c r="Q3" s="20" t="str">
        <f t="shared" ref="Q3:Q66" si="0">IF(WEEKDAY(A3)=1,"Domingo",IF(WEEKDAY(A3)=2,"Lunes",IF(WEEKDAY(A3)=3,"Martes",IF(WEEKDAY(A3)=4,"Míercoles",IF(WEEKDAY(A3)=5,"Jueves",IF(WEEKDAY(A3)=6,"Viernes","Sábado"))))))</f>
        <v>Viernes</v>
      </c>
    </row>
    <row r="4" spans="1:17">
      <c r="A4" s="13">
        <v>40186</v>
      </c>
      <c r="B4" s="19">
        <v>43000101</v>
      </c>
      <c r="C4" s="11" t="s">
        <v>1913</v>
      </c>
      <c r="D4" s="20">
        <v>135.79</v>
      </c>
      <c r="E4" s="20">
        <v>0</v>
      </c>
      <c r="F4" s="20">
        <v>0</v>
      </c>
      <c r="G4" s="20">
        <v>135.79</v>
      </c>
      <c r="H4" s="20">
        <v>2.72</v>
      </c>
      <c r="I4" s="20">
        <v>138.51</v>
      </c>
      <c r="J4">
        <v>1</v>
      </c>
      <c r="K4" s="24">
        <f>VALUE(YEAR(Diariodevtas[[#This Row],[Fecha]]))</f>
        <v>2010</v>
      </c>
      <c r="L4" s="24">
        <f>VALUE(ROUNDUP(MONTH(Diariodevtas[[#This Row],[Fecha]])/3, 0))</f>
        <v>1</v>
      </c>
      <c r="M4" s="24">
        <f>VALUE(MONTH(Diariodevtas[[#This Row],[Fecha]]))</f>
        <v>1</v>
      </c>
      <c r="N4" s="24">
        <f>VALUE(DAY(Diariodevtas[[#This Row],[Fecha]]))</f>
        <v>8</v>
      </c>
      <c r="O4" s="20" t="str">
        <f>IF(Diariodevtas[[#This Row],[Diames]]&gt;=15,"1º Quincena","2º Quincena")</f>
        <v>2º Quincena</v>
      </c>
      <c r="P4" s="24">
        <f>VALUE(WEEKNUM(Diariodevtas[[#This Row],[Fecha]]))</f>
        <v>2</v>
      </c>
      <c r="Q4" s="20" t="str">
        <f t="shared" si="0"/>
        <v>Viernes</v>
      </c>
    </row>
    <row r="5" spans="1:17">
      <c r="A5" s="13">
        <v>40204</v>
      </c>
      <c r="B5" s="19">
        <v>43000103</v>
      </c>
      <c r="C5" s="11" t="s">
        <v>1916</v>
      </c>
      <c r="D5" s="20">
        <v>150.93</v>
      </c>
      <c r="E5" s="20">
        <v>0</v>
      </c>
      <c r="F5" s="20">
        <v>0</v>
      </c>
      <c r="G5" s="20">
        <v>150.93</v>
      </c>
      <c r="H5" s="20">
        <v>3.02</v>
      </c>
      <c r="I5" s="20">
        <v>153.94999999999999</v>
      </c>
      <c r="J5">
        <v>1</v>
      </c>
      <c r="K5" s="24">
        <f>VALUE(YEAR(Diariodevtas[[#This Row],[Fecha]]))</f>
        <v>2010</v>
      </c>
      <c r="L5" s="24">
        <f>VALUE(ROUNDUP(MONTH(Diariodevtas[[#This Row],[Fecha]])/3, 0))</f>
        <v>1</v>
      </c>
      <c r="M5" s="24">
        <f>VALUE(MONTH(Diariodevtas[[#This Row],[Fecha]]))</f>
        <v>1</v>
      </c>
      <c r="N5" s="24">
        <f>VALUE(DAY(Diariodevtas[[#This Row],[Fecha]]))</f>
        <v>26</v>
      </c>
      <c r="O5" s="20" t="str">
        <f>IF(Diariodevtas[[#This Row],[Diames]]&gt;=15,"1º Quincena","2º Quincena")</f>
        <v>1º Quincena</v>
      </c>
      <c r="P5" s="24">
        <f>VALUE(WEEKNUM(Diariodevtas[[#This Row],[Fecha]]))</f>
        <v>5</v>
      </c>
      <c r="Q5" s="20" t="str">
        <f t="shared" si="0"/>
        <v>Martes</v>
      </c>
    </row>
    <row r="6" spans="1:17">
      <c r="A6" s="13">
        <v>40206</v>
      </c>
      <c r="B6" s="19">
        <v>43000072</v>
      </c>
      <c r="C6" s="11" t="s">
        <v>1900</v>
      </c>
      <c r="D6" s="20">
        <v>1291.4000000000001</v>
      </c>
      <c r="E6" s="20">
        <v>0</v>
      </c>
      <c r="F6" s="20">
        <v>0</v>
      </c>
      <c r="G6" s="20">
        <v>1291.4000000000001</v>
      </c>
      <c r="H6" s="20">
        <v>25.83</v>
      </c>
      <c r="I6" s="20">
        <v>1317.23</v>
      </c>
      <c r="J6">
        <v>1</v>
      </c>
      <c r="K6" s="24">
        <f>VALUE(YEAR(Diariodevtas[[#This Row],[Fecha]]))</f>
        <v>2010</v>
      </c>
      <c r="L6" s="24">
        <f>VALUE(ROUNDUP(MONTH(Diariodevtas[[#This Row],[Fecha]])/3, 0))</f>
        <v>1</v>
      </c>
      <c r="M6" s="24">
        <f>VALUE(MONTH(Diariodevtas[[#This Row],[Fecha]]))</f>
        <v>1</v>
      </c>
      <c r="N6" s="24">
        <f>VALUE(DAY(Diariodevtas[[#This Row],[Fecha]]))</f>
        <v>28</v>
      </c>
      <c r="O6" s="20" t="str">
        <f>IF(Diariodevtas[[#This Row],[Diames]]&gt;=15,"1º Quincena","2º Quincena")</f>
        <v>1º Quincena</v>
      </c>
      <c r="P6" s="24">
        <f>VALUE(WEEKNUM(Diariodevtas[[#This Row],[Fecha]]))</f>
        <v>5</v>
      </c>
      <c r="Q6" s="20" t="str">
        <f t="shared" si="0"/>
        <v>Jueves</v>
      </c>
    </row>
    <row r="7" spans="1:17">
      <c r="A7" s="13">
        <v>40206</v>
      </c>
      <c r="B7" s="19">
        <v>43000098</v>
      </c>
      <c r="C7" s="11" t="s">
        <v>1813</v>
      </c>
      <c r="D7" s="20">
        <v>162.47</v>
      </c>
      <c r="E7" s="20">
        <v>0</v>
      </c>
      <c r="F7" s="20">
        <v>0</v>
      </c>
      <c r="G7" s="20">
        <v>162.47</v>
      </c>
      <c r="H7" s="20">
        <v>3.25</v>
      </c>
      <c r="I7" s="20">
        <v>165.72</v>
      </c>
      <c r="J7">
        <v>1</v>
      </c>
      <c r="K7" s="24">
        <f>VALUE(YEAR(Diariodevtas[[#This Row],[Fecha]]))</f>
        <v>2010</v>
      </c>
      <c r="L7" s="24">
        <f>VALUE(ROUNDUP(MONTH(Diariodevtas[[#This Row],[Fecha]])/3, 0))</f>
        <v>1</v>
      </c>
      <c r="M7" s="24">
        <f>VALUE(MONTH(Diariodevtas[[#This Row],[Fecha]]))</f>
        <v>1</v>
      </c>
      <c r="N7" s="24">
        <f>VALUE(DAY(Diariodevtas[[#This Row],[Fecha]]))</f>
        <v>28</v>
      </c>
      <c r="O7" s="20" t="str">
        <f>IF(Diariodevtas[[#This Row],[Diames]]&gt;=15,"1º Quincena","2º Quincena")</f>
        <v>1º Quincena</v>
      </c>
      <c r="P7" s="24">
        <f>VALUE(WEEKNUM(Diariodevtas[[#This Row],[Fecha]]))</f>
        <v>5</v>
      </c>
      <c r="Q7" s="20" t="str">
        <f t="shared" si="0"/>
        <v>Jueves</v>
      </c>
    </row>
    <row r="8" spans="1:17">
      <c r="A8" s="13">
        <v>40206</v>
      </c>
      <c r="B8" s="19">
        <v>43000017</v>
      </c>
      <c r="C8" s="11" t="s">
        <v>1814</v>
      </c>
      <c r="D8" s="20">
        <v>2019.44</v>
      </c>
      <c r="E8" s="20">
        <v>0</v>
      </c>
      <c r="F8" s="20">
        <v>0</v>
      </c>
      <c r="G8" s="20">
        <v>2019.44</v>
      </c>
      <c r="H8" s="20">
        <v>40.39</v>
      </c>
      <c r="I8" s="20">
        <v>2059.83</v>
      </c>
      <c r="J8">
        <v>1</v>
      </c>
      <c r="K8" s="24">
        <f>VALUE(YEAR(Diariodevtas[[#This Row],[Fecha]]))</f>
        <v>2010</v>
      </c>
      <c r="L8" s="24">
        <f>VALUE(ROUNDUP(MONTH(Diariodevtas[[#This Row],[Fecha]])/3, 0))</f>
        <v>1</v>
      </c>
      <c r="M8" s="24">
        <f>VALUE(MONTH(Diariodevtas[[#This Row],[Fecha]]))</f>
        <v>1</v>
      </c>
      <c r="N8" s="24">
        <f>VALUE(DAY(Diariodevtas[[#This Row],[Fecha]]))</f>
        <v>28</v>
      </c>
      <c r="O8" s="20" t="str">
        <f>IF(Diariodevtas[[#This Row],[Diames]]&gt;=15,"1º Quincena","2º Quincena")</f>
        <v>1º Quincena</v>
      </c>
      <c r="P8" s="24">
        <f>VALUE(WEEKNUM(Diariodevtas[[#This Row],[Fecha]]))</f>
        <v>5</v>
      </c>
      <c r="Q8" s="20" t="str">
        <f t="shared" si="0"/>
        <v>Jueves</v>
      </c>
    </row>
    <row r="9" spans="1:17">
      <c r="A9" s="13">
        <v>40206</v>
      </c>
      <c r="B9" s="19">
        <v>43000044</v>
      </c>
      <c r="C9" s="11" t="s">
        <v>1798</v>
      </c>
      <c r="D9" s="20">
        <v>61.35</v>
      </c>
      <c r="E9" s="20">
        <v>0</v>
      </c>
      <c r="F9" s="20">
        <v>0</v>
      </c>
      <c r="G9" s="20">
        <v>61.35</v>
      </c>
      <c r="H9" s="20">
        <v>1.23</v>
      </c>
      <c r="I9" s="20">
        <v>62.58</v>
      </c>
      <c r="J9">
        <v>1</v>
      </c>
      <c r="K9" s="24">
        <f>VALUE(YEAR(Diariodevtas[[#This Row],[Fecha]]))</f>
        <v>2010</v>
      </c>
      <c r="L9" s="24">
        <f>VALUE(ROUNDUP(MONTH(Diariodevtas[[#This Row],[Fecha]])/3, 0))</f>
        <v>1</v>
      </c>
      <c r="M9" s="24">
        <f>VALUE(MONTH(Diariodevtas[[#This Row],[Fecha]]))</f>
        <v>1</v>
      </c>
      <c r="N9" s="24">
        <f>VALUE(DAY(Diariodevtas[[#This Row],[Fecha]]))</f>
        <v>28</v>
      </c>
      <c r="O9" s="20" t="str">
        <f>IF(Diariodevtas[[#This Row],[Diames]]&gt;=15,"1º Quincena","2º Quincena")</f>
        <v>1º Quincena</v>
      </c>
      <c r="P9" s="24">
        <f>VALUE(WEEKNUM(Diariodevtas[[#This Row],[Fecha]]))</f>
        <v>5</v>
      </c>
      <c r="Q9" s="20" t="str">
        <f t="shared" si="0"/>
        <v>Jueves</v>
      </c>
    </row>
    <row r="10" spans="1:17">
      <c r="A10" s="13">
        <v>40206</v>
      </c>
      <c r="B10" s="19">
        <v>43000031</v>
      </c>
      <c r="C10" s="11" t="s">
        <v>291</v>
      </c>
      <c r="D10" s="20">
        <v>27.61</v>
      </c>
      <c r="E10" s="20">
        <v>0</v>
      </c>
      <c r="F10" s="20">
        <v>0</v>
      </c>
      <c r="G10" s="20">
        <v>27.61</v>
      </c>
      <c r="H10" s="20">
        <v>0.55000000000000004</v>
      </c>
      <c r="I10" s="20">
        <v>28.16</v>
      </c>
      <c r="J10">
        <v>1</v>
      </c>
      <c r="K10" s="24">
        <f>VALUE(YEAR(Diariodevtas[[#This Row],[Fecha]]))</f>
        <v>2010</v>
      </c>
      <c r="L10" s="24">
        <f>VALUE(ROUNDUP(MONTH(Diariodevtas[[#This Row],[Fecha]])/3, 0))</f>
        <v>1</v>
      </c>
      <c r="M10" s="24">
        <f>VALUE(MONTH(Diariodevtas[[#This Row],[Fecha]]))</f>
        <v>1</v>
      </c>
      <c r="N10" s="24">
        <f>VALUE(DAY(Diariodevtas[[#This Row],[Fecha]]))</f>
        <v>28</v>
      </c>
      <c r="O10" s="20" t="str">
        <f>IF(Diariodevtas[[#This Row],[Diames]]&gt;=15,"1º Quincena","2º Quincena")</f>
        <v>1º Quincena</v>
      </c>
      <c r="P10" s="24">
        <f>VALUE(WEEKNUM(Diariodevtas[[#This Row],[Fecha]]))</f>
        <v>5</v>
      </c>
      <c r="Q10" s="20" t="str">
        <f t="shared" si="0"/>
        <v>Jueves</v>
      </c>
    </row>
    <row r="11" spans="1:17">
      <c r="A11" s="13">
        <v>40206</v>
      </c>
      <c r="B11" s="19">
        <v>43000101</v>
      </c>
      <c r="C11" s="11" t="s">
        <v>1913</v>
      </c>
      <c r="D11" s="20">
        <v>309.27999999999997</v>
      </c>
      <c r="E11" s="20">
        <v>0</v>
      </c>
      <c r="F11" s="20">
        <v>0</v>
      </c>
      <c r="G11" s="20">
        <v>309.27999999999997</v>
      </c>
      <c r="H11" s="20">
        <v>6.19</v>
      </c>
      <c r="I11" s="20">
        <v>315.47000000000003</v>
      </c>
      <c r="J11">
        <v>1</v>
      </c>
      <c r="K11" s="24">
        <f>VALUE(YEAR(Diariodevtas[[#This Row],[Fecha]]))</f>
        <v>2010</v>
      </c>
      <c r="L11" s="24">
        <f>VALUE(ROUNDUP(MONTH(Diariodevtas[[#This Row],[Fecha]])/3, 0))</f>
        <v>1</v>
      </c>
      <c r="M11" s="24">
        <f>VALUE(MONTH(Diariodevtas[[#This Row],[Fecha]]))</f>
        <v>1</v>
      </c>
      <c r="N11" s="24">
        <f>VALUE(DAY(Diariodevtas[[#This Row],[Fecha]]))</f>
        <v>28</v>
      </c>
      <c r="O11" s="20" t="str">
        <f>IF(Diariodevtas[[#This Row],[Diames]]&gt;=15,"1º Quincena","2º Quincena")</f>
        <v>1º Quincena</v>
      </c>
      <c r="P11" s="24">
        <f>VALUE(WEEKNUM(Diariodevtas[[#This Row],[Fecha]]))</f>
        <v>5</v>
      </c>
      <c r="Q11" s="20" t="str">
        <f t="shared" si="0"/>
        <v>Jueves</v>
      </c>
    </row>
    <row r="12" spans="1:17">
      <c r="A12" s="13">
        <v>40206</v>
      </c>
      <c r="B12" s="19">
        <v>43000062</v>
      </c>
      <c r="C12" s="11" t="s">
        <v>1884</v>
      </c>
      <c r="D12" s="20">
        <v>196.02</v>
      </c>
      <c r="E12" s="20">
        <v>0</v>
      </c>
      <c r="F12" s="20">
        <v>0</v>
      </c>
      <c r="G12" s="20">
        <v>196.02</v>
      </c>
      <c r="H12" s="20">
        <v>3.92</v>
      </c>
      <c r="I12" s="20">
        <v>199.94</v>
      </c>
      <c r="J12">
        <v>1</v>
      </c>
      <c r="K12" s="24">
        <f>VALUE(YEAR(Diariodevtas[[#This Row],[Fecha]]))</f>
        <v>2010</v>
      </c>
      <c r="L12" s="24">
        <f>VALUE(ROUNDUP(MONTH(Diariodevtas[[#This Row],[Fecha]])/3, 0))</f>
        <v>1</v>
      </c>
      <c r="M12" s="24">
        <f>VALUE(MONTH(Diariodevtas[[#This Row],[Fecha]]))</f>
        <v>1</v>
      </c>
      <c r="N12" s="24">
        <f>VALUE(DAY(Diariodevtas[[#This Row],[Fecha]]))</f>
        <v>28</v>
      </c>
      <c r="O12" s="20" t="str">
        <f>IF(Diariodevtas[[#This Row],[Diames]]&gt;=15,"1º Quincena","2º Quincena")</f>
        <v>1º Quincena</v>
      </c>
      <c r="P12" s="24">
        <f>VALUE(WEEKNUM(Diariodevtas[[#This Row],[Fecha]]))</f>
        <v>5</v>
      </c>
      <c r="Q12" s="20" t="str">
        <f t="shared" si="0"/>
        <v>Jueves</v>
      </c>
    </row>
    <row r="13" spans="1:17">
      <c r="A13" s="13">
        <v>40206</v>
      </c>
      <c r="B13" s="19">
        <v>43000084</v>
      </c>
      <c r="C13" s="11" t="s">
        <v>1817</v>
      </c>
      <c r="D13" s="20">
        <v>31.8</v>
      </c>
      <c r="E13" s="20">
        <v>0</v>
      </c>
      <c r="F13" s="20">
        <v>0</v>
      </c>
      <c r="G13" s="20">
        <v>31.8</v>
      </c>
      <c r="H13" s="20">
        <v>0.64</v>
      </c>
      <c r="I13" s="20">
        <v>32.44</v>
      </c>
      <c r="J13">
        <v>1</v>
      </c>
      <c r="K13" s="24">
        <f>VALUE(YEAR(Diariodevtas[[#This Row],[Fecha]]))</f>
        <v>2010</v>
      </c>
      <c r="L13" s="24">
        <f>VALUE(ROUNDUP(MONTH(Diariodevtas[[#This Row],[Fecha]])/3, 0))</f>
        <v>1</v>
      </c>
      <c r="M13" s="24">
        <f>VALUE(MONTH(Diariodevtas[[#This Row],[Fecha]]))</f>
        <v>1</v>
      </c>
      <c r="N13" s="24">
        <f>VALUE(DAY(Diariodevtas[[#This Row],[Fecha]]))</f>
        <v>28</v>
      </c>
      <c r="O13" s="20" t="str">
        <f>IF(Diariodevtas[[#This Row],[Diames]]&gt;=15,"1º Quincena","2º Quincena")</f>
        <v>1º Quincena</v>
      </c>
      <c r="P13" s="24">
        <f>VALUE(WEEKNUM(Diariodevtas[[#This Row],[Fecha]]))</f>
        <v>5</v>
      </c>
      <c r="Q13" s="20" t="str">
        <f t="shared" si="0"/>
        <v>Jueves</v>
      </c>
    </row>
    <row r="14" spans="1:17">
      <c r="A14" s="13">
        <v>40206</v>
      </c>
      <c r="B14" s="19">
        <v>43000012</v>
      </c>
      <c r="C14" s="11" t="s">
        <v>1808</v>
      </c>
      <c r="D14" s="20">
        <v>228.14</v>
      </c>
      <c r="E14" s="20">
        <v>0</v>
      </c>
      <c r="F14" s="20">
        <v>0</v>
      </c>
      <c r="G14" s="20">
        <v>228.14</v>
      </c>
      <c r="H14" s="20">
        <v>4.5599999999999996</v>
      </c>
      <c r="I14" s="20">
        <v>232.7</v>
      </c>
      <c r="J14">
        <v>1</v>
      </c>
      <c r="K14" s="24">
        <f>VALUE(YEAR(Diariodevtas[[#This Row],[Fecha]]))</f>
        <v>2010</v>
      </c>
      <c r="L14" s="24">
        <f>VALUE(ROUNDUP(MONTH(Diariodevtas[[#This Row],[Fecha]])/3, 0))</f>
        <v>1</v>
      </c>
      <c r="M14" s="24">
        <f>VALUE(MONTH(Diariodevtas[[#This Row],[Fecha]]))</f>
        <v>1</v>
      </c>
      <c r="N14" s="24">
        <f>VALUE(DAY(Diariodevtas[[#This Row],[Fecha]]))</f>
        <v>28</v>
      </c>
      <c r="O14" s="20" t="str">
        <f>IF(Diariodevtas[[#This Row],[Diames]]&gt;=15,"1º Quincena","2º Quincena")</f>
        <v>1º Quincena</v>
      </c>
      <c r="P14" s="24">
        <f>VALUE(WEEKNUM(Diariodevtas[[#This Row],[Fecha]]))</f>
        <v>5</v>
      </c>
      <c r="Q14" s="20" t="str">
        <f t="shared" si="0"/>
        <v>Jueves</v>
      </c>
    </row>
    <row r="15" spans="1:17">
      <c r="A15" s="13">
        <v>40206</v>
      </c>
      <c r="B15" s="19">
        <v>43000091</v>
      </c>
      <c r="C15" s="11" t="s">
        <v>1818</v>
      </c>
      <c r="D15" s="20">
        <v>207.8</v>
      </c>
      <c r="E15" s="20">
        <v>0</v>
      </c>
      <c r="F15" s="20">
        <v>0</v>
      </c>
      <c r="G15" s="20">
        <v>207.8</v>
      </c>
      <c r="H15" s="20">
        <v>4.16</v>
      </c>
      <c r="I15" s="20">
        <v>211.96</v>
      </c>
      <c r="J15">
        <v>1</v>
      </c>
      <c r="K15" s="24">
        <f>VALUE(YEAR(Diariodevtas[[#This Row],[Fecha]]))</f>
        <v>2010</v>
      </c>
      <c r="L15" s="24">
        <f>VALUE(ROUNDUP(MONTH(Diariodevtas[[#This Row],[Fecha]])/3, 0))</f>
        <v>1</v>
      </c>
      <c r="M15" s="24">
        <f>VALUE(MONTH(Diariodevtas[[#This Row],[Fecha]]))</f>
        <v>1</v>
      </c>
      <c r="N15" s="24">
        <f>VALUE(DAY(Diariodevtas[[#This Row],[Fecha]]))</f>
        <v>28</v>
      </c>
      <c r="O15" s="20" t="str">
        <f>IF(Diariodevtas[[#This Row],[Diames]]&gt;=15,"1º Quincena","2º Quincena")</f>
        <v>1º Quincena</v>
      </c>
      <c r="P15" s="24">
        <f>VALUE(WEEKNUM(Diariodevtas[[#This Row],[Fecha]]))</f>
        <v>5</v>
      </c>
      <c r="Q15" s="20" t="str">
        <f t="shared" si="0"/>
        <v>Jueves</v>
      </c>
    </row>
    <row r="16" spans="1:17">
      <c r="A16" s="13">
        <v>40206</v>
      </c>
      <c r="B16" s="19">
        <v>43000009</v>
      </c>
      <c r="C16" s="11" t="s">
        <v>1819</v>
      </c>
      <c r="D16" s="20">
        <v>500.5</v>
      </c>
      <c r="E16" s="20">
        <v>0</v>
      </c>
      <c r="F16" s="20">
        <v>0</v>
      </c>
      <c r="G16" s="20">
        <v>500.5</v>
      </c>
      <c r="H16" s="20">
        <v>10.01</v>
      </c>
      <c r="I16" s="20">
        <v>510.51</v>
      </c>
      <c r="J16">
        <v>1</v>
      </c>
      <c r="K16" s="24">
        <f>VALUE(YEAR(Diariodevtas[[#This Row],[Fecha]]))</f>
        <v>2010</v>
      </c>
      <c r="L16" s="24">
        <f>VALUE(ROUNDUP(MONTH(Diariodevtas[[#This Row],[Fecha]])/3, 0))</f>
        <v>1</v>
      </c>
      <c r="M16" s="24">
        <f>VALUE(MONTH(Diariodevtas[[#This Row],[Fecha]]))</f>
        <v>1</v>
      </c>
      <c r="N16" s="24">
        <f>VALUE(DAY(Diariodevtas[[#This Row],[Fecha]]))</f>
        <v>28</v>
      </c>
      <c r="O16" s="20" t="str">
        <f>IF(Diariodevtas[[#This Row],[Diames]]&gt;=15,"1º Quincena","2º Quincena")</f>
        <v>1º Quincena</v>
      </c>
      <c r="P16" s="24">
        <f>VALUE(WEEKNUM(Diariodevtas[[#This Row],[Fecha]]))</f>
        <v>5</v>
      </c>
      <c r="Q16" s="20" t="str">
        <f t="shared" si="0"/>
        <v>Jueves</v>
      </c>
    </row>
    <row r="17" spans="1:17">
      <c r="A17" s="13">
        <v>40206</v>
      </c>
      <c r="B17" s="19">
        <v>43000080</v>
      </c>
      <c r="C17" s="11" t="s">
        <v>1820</v>
      </c>
      <c r="D17" s="20">
        <v>1190.2</v>
      </c>
      <c r="E17" s="20">
        <v>0</v>
      </c>
      <c r="F17" s="20">
        <v>0</v>
      </c>
      <c r="G17" s="20">
        <v>1190.2</v>
      </c>
      <c r="H17" s="20">
        <v>23.8</v>
      </c>
      <c r="I17" s="20">
        <v>1214</v>
      </c>
      <c r="J17">
        <v>1</v>
      </c>
      <c r="K17" s="24">
        <f>VALUE(YEAR(Diariodevtas[[#This Row],[Fecha]]))</f>
        <v>2010</v>
      </c>
      <c r="L17" s="24">
        <f>VALUE(ROUNDUP(MONTH(Diariodevtas[[#This Row],[Fecha]])/3, 0))</f>
        <v>1</v>
      </c>
      <c r="M17" s="24">
        <f>VALUE(MONTH(Diariodevtas[[#This Row],[Fecha]]))</f>
        <v>1</v>
      </c>
      <c r="N17" s="24">
        <f>VALUE(DAY(Diariodevtas[[#This Row],[Fecha]]))</f>
        <v>28</v>
      </c>
      <c r="O17" s="20" t="str">
        <f>IF(Diariodevtas[[#This Row],[Diames]]&gt;=15,"1º Quincena","2º Quincena")</f>
        <v>1º Quincena</v>
      </c>
      <c r="P17" s="24">
        <f>VALUE(WEEKNUM(Diariodevtas[[#This Row],[Fecha]]))</f>
        <v>5</v>
      </c>
      <c r="Q17" s="20" t="str">
        <f t="shared" si="0"/>
        <v>Jueves</v>
      </c>
    </row>
    <row r="18" spans="1:17">
      <c r="A18" s="13">
        <v>40206</v>
      </c>
      <c r="B18" s="19">
        <v>43000102</v>
      </c>
      <c r="C18" s="11" t="s">
        <v>1912</v>
      </c>
      <c r="D18" s="20">
        <v>146.68</v>
      </c>
      <c r="E18" s="20">
        <v>0</v>
      </c>
      <c r="F18" s="20">
        <v>0</v>
      </c>
      <c r="G18" s="20">
        <v>146.68</v>
      </c>
      <c r="H18" s="20">
        <v>2.93</v>
      </c>
      <c r="I18" s="20">
        <v>149.61000000000001</v>
      </c>
      <c r="J18">
        <v>1</v>
      </c>
      <c r="K18" s="24">
        <f>VALUE(YEAR(Diariodevtas[[#This Row],[Fecha]]))</f>
        <v>2010</v>
      </c>
      <c r="L18" s="24">
        <f>VALUE(ROUNDUP(MONTH(Diariodevtas[[#This Row],[Fecha]])/3, 0))</f>
        <v>1</v>
      </c>
      <c r="M18" s="24">
        <f>VALUE(MONTH(Diariodevtas[[#This Row],[Fecha]]))</f>
        <v>1</v>
      </c>
      <c r="N18" s="24">
        <f>VALUE(DAY(Diariodevtas[[#This Row],[Fecha]]))</f>
        <v>28</v>
      </c>
      <c r="O18" s="20" t="str">
        <f>IF(Diariodevtas[[#This Row],[Diames]]&gt;=15,"1º Quincena","2º Quincena")</f>
        <v>1º Quincena</v>
      </c>
      <c r="P18" s="24">
        <f>VALUE(WEEKNUM(Diariodevtas[[#This Row],[Fecha]]))</f>
        <v>5</v>
      </c>
      <c r="Q18" s="20" t="str">
        <f t="shared" si="0"/>
        <v>Jueves</v>
      </c>
    </row>
    <row r="19" spans="1:17">
      <c r="A19" s="13">
        <v>40206</v>
      </c>
      <c r="B19" s="19">
        <v>43000013</v>
      </c>
      <c r="C19" s="11" t="s">
        <v>1838</v>
      </c>
      <c r="D19" s="20">
        <v>118.98</v>
      </c>
      <c r="E19" s="20">
        <v>0</v>
      </c>
      <c r="F19" s="20">
        <v>0</v>
      </c>
      <c r="G19" s="20">
        <v>118.98</v>
      </c>
      <c r="H19" s="20">
        <v>2.38</v>
      </c>
      <c r="I19" s="20">
        <v>121.36</v>
      </c>
      <c r="J19">
        <v>1</v>
      </c>
      <c r="K19" s="24">
        <f>VALUE(YEAR(Diariodevtas[[#This Row],[Fecha]]))</f>
        <v>2010</v>
      </c>
      <c r="L19" s="24">
        <f>VALUE(ROUNDUP(MONTH(Diariodevtas[[#This Row],[Fecha]])/3, 0))</f>
        <v>1</v>
      </c>
      <c r="M19" s="24">
        <f>VALUE(MONTH(Diariodevtas[[#This Row],[Fecha]]))</f>
        <v>1</v>
      </c>
      <c r="N19" s="24">
        <f>VALUE(DAY(Diariodevtas[[#This Row],[Fecha]]))</f>
        <v>28</v>
      </c>
      <c r="O19" s="20" t="str">
        <f>IF(Diariodevtas[[#This Row],[Diames]]&gt;=15,"1º Quincena","2º Quincena")</f>
        <v>1º Quincena</v>
      </c>
      <c r="P19" s="24">
        <f>VALUE(WEEKNUM(Diariodevtas[[#This Row],[Fecha]]))</f>
        <v>5</v>
      </c>
      <c r="Q19" s="20" t="str">
        <f t="shared" si="0"/>
        <v>Jueves</v>
      </c>
    </row>
    <row r="20" spans="1:17">
      <c r="A20" s="13">
        <v>40206</v>
      </c>
      <c r="B20" s="19">
        <v>43000096</v>
      </c>
      <c r="C20" s="11" t="s">
        <v>1872</v>
      </c>
      <c r="D20" s="20">
        <v>344.78</v>
      </c>
      <c r="E20" s="20">
        <v>0</v>
      </c>
      <c r="F20" s="20">
        <v>0</v>
      </c>
      <c r="G20" s="20">
        <v>344.78</v>
      </c>
      <c r="H20" s="20">
        <v>6.9</v>
      </c>
      <c r="I20" s="20">
        <v>351.68</v>
      </c>
      <c r="J20">
        <v>1</v>
      </c>
      <c r="K20" s="24">
        <f>VALUE(YEAR(Diariodevtas[[#This Row],[Fecha]]))</f>
        <v>2010</v>
      </c>
      <c r="L20" s="24">
        <f>VALUE(ROUNDUP(MONTH(Diariodevtas[[#This Row],[Fecha]])/3, 0))</f>
        <v>1</v>
      </c>
      <c r="M20" s="24">
        <f>VALUE(MONTH(Diariodevtas[[#This Row],[Fecha]]))</f>
        <v>1</v>
      </c>
      <c r="N20" s="24">
        <f>VALUE(DAY(Diariodevtas[[#This Row],[Fecha]]))</f>
        <v>28</v>
      </c>
      <c r="O20" s="20" t="str">
        <f>IF(Diariodevtas[[#This Row],[Diames]]&gt;=15,"1º Quincena","2º Quincena")</f>
        <v>1º Quincena</v>
      </c>
      <c r="P20" s="24">
        <f>VALUE(WEEKNUM(Diariodevtas[[#This Row],[Fecha]]))</f>
        <v>5</v>
      </c>
      <c r="Q20" s="20" t="str">
        <f t="shared" si="0"/>
        <v>Jueves</v>
      </c>
    </row>
    <row r="21" spans="1:17">
      <c r="A21" s="13">
        <v>40206</v>
      </c>
      <c r="B21" s="19">
        <v>43000001</v>
      </c>
      <c r="C21" s="11" t="s">
        <v>1824</v>
      </c>
      <c r="D21" s="20">
        <v>554.5</v>
      </c>
      <c r="E21" s="20">
        <v>0</v>
      </c>
      <c r="F21" s="20">
        <v>0</v>
      </c>
      <c r="G21" s="20">
        <v>554.5</v>
      </c>
      <c r="H21" s="20">
        <v>11.09</v>
      </c>
      <c r="I21" s="20">
        <v>565.59</v>
      </c>
      <c r="J21">
        <v>1</v>
      </c>
      <c r="K21" s="24">
        <f>VALUE(YEAR(Diariodevtas[[#This Row],[Fecha]]))</f>
        <v>2010</v>
      </c>
      <c r="L21" s="24">
        <f>VALUE(ROUNDUP(MONTH(Diariodevtas[[#This Row],[Fecha]])/3, 0))</f>
        <v>1</v>
      </c>
      <c r="M21" s="24">
        <f>VALUE(MONTH(Diariodevtas[[#This Row],[Fecha]]))</f>
        <v>1</v>
      </c>
      <c r="N21" s="24">
        <f>VALUE(DAY(Diariodevtas[[#This Row],[Fecha]]))</f>
        <v>28</v>
      </c>
      <c r="O21" s="20" t="str">
        <f>IF(Diariodevtas[[#This Row],[Diames]]&gt;=15,"1º Quincena","2º Quincena")</f>
        <v>1º Quincena</v>
      </c>
      <c r="P21" s="24">
        <f>VALUE(WEEKNUM(Diariodevtas[[#This Row],[Fecha]]))</f>
        <v>5</v>
      </c>
      <c r="Q21" s="20" t="str">
        <f t="shared" si="0"/>
        <v>Jueves</v>
      </c>
    </row>
    <row r="22" spans="1:17">
      <c r="A22" s="13">
        <v>40206</v>
      </c>
      <c r="B22" s="19">
        <v>43000011</v>
      </c>
      <c r="C22" s="11" t="s">
        <v>1886</v>
      </c>
      <c r="D22" s="20">
        <v>1183.75</v>
      </c>
      <c r="E22" s="20">
        <v>0</v>
      </c>
      <c r="F22" s="20">
        <v>0</v>
      </c>
      <c r="G22" s="20">
        <v>1183.75</v>
      </c>
      <c r="H22" s="20">
        <v>23.68</v>
      </c>
      <c r="I22" s="20">
        <v>1207.43</v>
      </c>
      <c r="J22">
        <v>1</v>
      </c>
      <c r="K22" s="24">
        <f>VALUE(YEAR(Diariodevtas[[#This Row],[Fecha]]))</f>
        <v>2010</v>
      </c>
      <c r="L22" s="24">
        <f>VALUE(ROUNDUP(MONTH(Diariodevtas[[#This Row],[Fecha]])/3, 0))</f>
        <v>1</v>
      </c>
      <c r="M22" s="24">
        <f>VALUE(MONTH(Diariodevtas[[#This Row],[Fecha]]))</f>
        <v>1</v>
      </c>
      <c r="N22" s="24">
        <f>VALUE(DAY(Diariodevtas[[#This Row],[Fecha]]))</f>
        <v>28</v>
      </c>
      <c r="O22" s="20" t="str">
        <f>IF(Diariodevtas[[#This Row],[Diames]]&gt;=15,"1º Quincena","2º Quincena")</f>
        <v>1º Quincena</v>
      </c>
      <c r="P22" s="24">
        <f>VALUE(WEEKNUM(Diariodevtas[[#This Row],[Fecha]]))</f>
        <v>5</v>
      </c>
      <c r="Q22" s="20" t="str">
        <f t="shared" si="0"/>
        <v>Jueves</v>
      </c>
    </row>
    <row r="23" spans="1:17">
      <c r="A23" s="13">
        <v>40206</v>
      </c>
      <c r="B23" s="19">
        <v>43000069</v>
      </c>
      <c r="C23" s="11" t="s">
        <v>1890</v>
      </c>
      <c r="D23" s="20">
        <v>133.19999999999999</v>
      </c>
      <c r="E23" s="20">
        <v>0</v>
      </c>
      <c r="F23" s="20">
        <v>0</v>
      </c>
      <c r="G23" s="20">
        <v>133.19999999999999</v>
      </c>
      <c r="H23" s="20">
        <v>2.66</v>
      </c>
      <c r="I23" s="20">
        <v>135.86000000000001</v>
      </c>
      <c r="J23">
        <v>1</v>
      </c>
      <c r="K23" s="24">
        <f>VALUE(YEAR(Diariodevtas[[#This Row],[Fecha]]))</f>
        <v>2010</v>
      </c>
      <c r="L23" s="24">
        <f>VALUE(ROUNDUP(MONTH(Diariodevtas[[#This Row],[Fecha]])/3, 0))</f>
        <v>1</v>
      </c>
      <c r="M23" s="24">
        <f>VALUE(MONTH(Diariodevtas[[#This Row],[Fecha]]))</f>
        <v>1</v>
      </c>
      <c r="N23" s="24">
        <f>VALUE(DAY(Diariodevtas[[#This Row],[Fecha]]))</f>
        <v>28</v>
      </c>
      <c r="O23" s="20" t="str">
        <f>IF(Diariodevtas[[#This Row],[Diames]]&gt;=15,"1º Quincena","2º Quincena")</f>
        <v>1º Quincena</v>
      </c>
      <c r="P23" s="24">
        <f>VALUE(WEEKNUM(Diariodevtas[[#This Row],[Fecha]]))</f>
        <v>5</v>
      </c>
      <c r="Q23" s="20" t="str">
        <f t="shared" si="0"/>
        <v>Jueves</v>
      </c>
    </row>
    <row r="24" spans="1:17">
      <c r="A24" s="13">
        <v>40206</v>
      </c>
      <c r="B24" s="19">
        <v>43000081</v>
      </c>
      <c r="C24" s="11" t="s">
        <v>1825</v>
      </c>
      <c r="D24" s="20">
        <v>201</v>
      </c>
      <c r="E24" s="20">
        <v>0</v>
      </c>
      <c r="F24" s="20">
        <v>0</v>
      </c>
      <c r="G24" s="20">
        <v>201</v>
      </c>
      <c r="H24" s="20">
        <v>4.0199999999999996</v>
      </c>
      <c r="I24" s="20">
        <v>205.02</v>
      </c>
      <c r="J24">
        <v>1</v>
      </c>
      <c r="K24" s="24">
        <f>VALUE(YEAR(Diariodevtas[[#This Row],[Fecha]]))</f>
        <v>2010</v>
      </c>
      <c r="L24" s="24">
        <f>VALUE(ROUNDUP(MONTH(Diariodevtas[[#This Row],[Fecha]])/3, 0))</f>
        <v>1</v>
      </c>
      <c r="M24" s="24">
        <f>VALUE(MONTH(Diariodevtas[[#This Row],[Fecha]]))</f>
        <v>1</v>
      </c>
      <c r="N24" s="24">
        <f>VALUE(DAY(Diariodevtas[[#This Row],[Fecha]]))</f>
        <v>28</v>
      </c>
      <c r="O24" s="20" t="str">
        <f>IF(Diariodevtas[[#This Row],[Diames]]&gt;=15,"1º Quincena","2º Quincena")</f>
        <v>1º Quincena</v>
      </c>
      <c r="P24" s="24">
        <f>VALUE(WEEKNUM(Diariodevtas[[#This Row],[Fecha]]))</f>
        <v>5</v>
      </c>
      <c r="Q24" s="20" t="str">
        <f t="shared" si="0"/>
        <v>Jueves</v>
      </c>
    </row>
    <row r="25" spans="1:17">
      <c r="A25" s="13">
        <v>40206</v>
      </c>
      <c r="B25" s="19">
        <v>43000003</v>
      </c>
      <c r="C25" s="11" t="s">
        <v>1865</v>
      </c>
      <c r="D25" s="20">
        <v>600</v>
      </c>
      <c r="E25" s="20">
        <v>0</v>
      </c>
      <c r="F25" s="20">
        <v>0</v>
      </c>
      <c r="G25" s="20">
        <v>600</v>
      </c>
      <c r="H25" s="20">
        <v>12</v>
      </c>
      <c r="I25" s="20">
        <v>612</v>
      </c>
      <c r="J25">
        <v>1</v>
      </c>
      <c r="K25" s="24">
        <f>VALUE(YEAR(Diariodevtas[[#This Row],[Fecha]]))</f>
        <v>2010</v>
      </c>
      <c r="L25" s="24">
        <f>VALUE(ROUNDUP(MONTH(Diariodevtas[[#This Row],[Fecha]])/3, 0))</f>
        <v>1</v>
      </c>
      <c r="M25" s="24">
        <f>VALUE(MONTH(Diariodevtas[[#This Row],[Fecha]]))</f>
        <v>1</v>
      </c>
      <c r="N25" s="24">
        <f>VALUE(DAY(Diariodevtas[[#This Row],[Fecha]]))</f>
        <v>28</v>
      </c>
      <c r="O25" s="20" t="str">
        <f>IF(Diariodevtas[[#This Row],[Diames]]&gt;=15,"1º Quincena","2º Quincena")</f>
        <v>1º Quincena</v>
      </c>
      <c r="P25" s="24">
        <f>VALUE(WEEKNUM(Diariodevtas[[#This Row],[Fecha]]))</f>
        <v>5</v>
      </c>
      <c r="Q25" s="20" t="str">
        <f t="shared" si="0"/>
        <v>Jueves</v>
      </c>
    </row>
    <row r="26" spans="1:17">
      <c r="A26" s="13">
        <v>40208</v>
      </c>
      <c r="B26" s="19">
        <v>43000055</v>
      </c>
      <c r="C26" s="11" t="s">
        <v>1876</v>
      </c>
      <c r="D26" s="20">
        <v>1789.35</v>
      </c>
      <c r="E26" s="20">
        <v>0</v>
      </c>
      <c r="F26" s="20">
        <v>0</v>
      </c>
      <c r="G26" s="20">
        <v>1789.35</v>
      </c>
      <c r="H26" s="20">
        <v>35.79</v>
      </c>
      <c r="I26" s="20">
        <v>1825.14</v>
      </c>
      <c r="J26">
        <v>1</v>
      </c>
      <c r="K26" s="24">
        <f>VALUE(YEAR(Diariodevtas[[#This Row],[Fecha]]))</f>
        <v>2010</v>
      </c>
      <c r="L26" s="24">
        <f>VALUE(ROUNDUP(MONTH(Diariodevtas[[#This Row],[Fecha]])/3, 0))</f>
        <v>1</v>
      </c>
      <c r="M26" s="24">
        <f>VALUE(MONTH(Diariodevtas[[#This Row],[Fecha]]))</f>
        <v>1</v>
      </c>
      <c r="N26" s="24">
        <f>VALUE(DAY(Diariodevtas[[#This Row],[Fecha]]))</f>
        <v>30</v>
      </c>
      <c r="O26" s="20" t="str">
        <f>IF(Diariodevtas[[#This Row],[Diames]]&gt;=15,"1º Quincena","2º Quincena")</f>
        <v>1º Quincena</v>
      </c>
      <c r="P26" s="24">
        <f>VALUE(WEEKNUM(Diariodevtas[[#This Row],[Fecha]]))</f>
        <v>5</v>
      </c>
      <c r="Q26" s="20" t="str">
        <f t="shared" si="0"/>
        <v>Sábado</v>
      </c>
    </row>
    <row r="27" spans="1:17">
      <c r="A27" s="13">
        <v>40210</v>
      </c>
      <c r="B27" s="19">
        <v>43000015</v>
      </c>
      <c r="C27" s="11" t="s">
        <v>1799</v>
      </c>
      <c r="D27" s="20">
        <v>8.58</v>
      </c>
      <c r="E27" s="20">
        <v>0</v>
      </c>
      <c r="F27" s="20">
        <v>0</v>
      </c>
      <c r="G27" s="20">
        <v>8.58</v>
      </c>
      <c r="H27" s="20">
        <v>0.17</v>
      </c>
      <c r="I27" s="20">
        <v>8.75</v>
      </c>
      <c r="J27">
        <v>1</v>
      </c>
      <c r="K27" s="24">
        <f>VALUE(YEAR(Diariodevtas[[#This Row],[Fecha]]))</f>
        <v>2010</v>
      </c>
      <c r="L27" s="24">
        <f>VALUE(ROUNDUP(MONTH(Diariodevtas[[#This Row],[Fecha]])/3, 0))</f>
        <v>1</v>
      </c>
      <c r="M27" s="24">
        <f>VALUE(MONTH(Diariodevtas[[#This Row],[Fecha]]))</f>
        <v>2</v>
      </c>
      <c r="N27" s="24">
        <f>VALUE(DAY(Diariodevtas[[#This Row],[Fecha]]))</f>
        <v>1</v>
      </c>
      <c r="O27" s="20" t="str">
        <f>IF(Diariodevtas[[#This Row],[Diames]]&gt;=15,"1º Quincena","2º Quincena")</f>
        <v>2º Quincena</v>
      </c>
      <c r="P27" s="24">
        <f>VALUE(WEEKNUM(Diariodevtas[[#This Row],[Fecha]]))</f>
        <v>6</v>
      </c>
      <c r="Q27" s="20" t="str">
        <f t="shared" si="0"/>
        <v>Lunes</v>
      </c>
    </row>
    <row r="28" spans="1:17">
      <c r="A28" s="13">
        <v>40212</v>
      </c>
      <c r="B28" s="19">
        <v>43000102</v>
      </c>
      <c r="C28" s="11" t="s">
        <v>1912</v>
      </c>
      <c r="D28" s="20">
        <v>111.7</v>
      </c>
      <c r="E28" s="20">
        <v>0</v>
      </c>
      <c r="F28" s="20">
        <v>0</v>
      </c>
      <c r="G28" s="20">
        <v>111.7</v>
      </c>
      <c r="H28" s="20">
        <v>2.23</v>
      </c>
      <c r="I28" s="20">
        <v>113.93</v>
      </c>
      <c r="J28">
        <v>1</v>
      </c>
      <c r="K28" s="24">
        <f>VALUE(YEAR(Diariodevtas[[#This Row],[Fecha]]))</f>
        <v>2010</v>
      </c>
      <c r="L28" s="24">
        <f>VALUE(ROUNDUP(MONTH(Diariodevtas[[#This Row],[Fecha]])/3, 0))</f>
        <v>1</v>
      </c>
      <c r="M28" s="24">
        <f>VALUE(MONTH(Diariodevtas[[#This Row],[Fecha]]))</f>
        <v>2</v>
      </c>
      <c r="N28" s="24">
        <f>VALUE(DAY(Diariodevtas[[#This Row],[Fecha]]))</f>
        <v>3</v>
      </c>
      <c r="O28" s="20" t="str">
        <f>IF(Diariodevtas[[#This Row],[Diames]]&gt;=15,"1º Quincena","2º Quincena")</f>
        <v>2º Quincena</v>
      </c>
      <c r="P28" s="24">
        <f>VALUE(WEEKNUM(Diariodevtas[[#This Row],[Fecha]]))</f>
        <v>6</v>
      </c>
      <c r="Q28" s="20" t="str">
        <f t="shared" si="0"/>
        <v>Míercoles</v>
      </c>
    </row>
    <row r="29" spans="1:17">
      <c r="A29" s="13">
        <v>40212</v>
      </c>
      <c r="B29" s="19">
        <v>43000090</v>
      </c>
      <c r="C29" s="11" t="s">
        <v>1815</v>
      </c>
      <c r="D29" s="20">
        <v>905</v>
      </c>
      <c r="E29" s="20">
        <v>0</v>
      </c>
      <c r="F29" s="20">
        <v>0</v>
      </c>
      <c r="G29" s="20">
        <v>905</v>
      </c>
      <c r="H29" s="20">
        <v>18.100000000000001</v>
      </c>
      <c r="I29" s="20">
        <v>923.1</v>
      </c>
      <c r="J29">
        <v>1</v>
      </c>
      <c r="K29" s="24">
        <f>VALUE(YEAR(Diariodevtas[[#This Row],[Fecha]]))</f>
        <v>2010</v>
      </c>
      <c r="L29" s="24">
        <f>VALUE(ROUNDUP(MONTH(Diariodevtas[[#This Row],[Fecha]])/3, 0))</f>
        <v>1</v>
      </c>
      <c r="M29" s="24">
        <f>VALUE(MONTH(Diariodevtas[[#This Row],[Fecha]]))</f>
        <v>2</v>
      </c>
      <c r="N29" s="24">
        <f>VALUE(DAY(Diariodevtas[[#This Row],[Fecha]]))</f>
        <v>3</v>
      </c>
      <c r="O29" s="20" t="str">
        <f>IF(Diariodevtas[[#This Row],[Diames]]&gt;=15,"1º Quincena","2º Quincena")</f>
        <v>2º Quincena</v>
      </c>
      <c r="P29" s="24">
        <f>VALUE(WEEKNUM(Diariodevtas[[#This Row],[Fecha]]))</f>
        <v>6</v>
      </c>
      <c r="Q29" s="20" t="str">
        <f t="shared" si="0"/>
        <v>Míercoles</v>
      </c>
    </row>
    <row r="30" spans="1:17">
      <c r="A30" s="13">
        <v>40212</v>
      </c>
      <c r="B30" s="19">
        <v>43000090</v>
      </c>
      <c r="C30" s="11" t="s">
        <v>1815</v>
      </c>
      <c r="D30" s="20">
        <v>28375.23</v>
      </c>
      <c r="E30" s="20">
        <v>0</v>
      </c>
      <c r="F30" s="20">
        <v>0</v>
      </c>
      <c r="G30" s="20">
        <v>28375.23</v>
      </c>
      <c r="H30" s="20">
        <v>567.5</v>
      </c>
      <c r="I30" s="20">
        <v>28942.73</v>
      </c>
      <c r="J30">
        <v>1</v>
      </c>
      <c r="K30" s="24">
        <f>VALUE(YEAR(Diariodevtas[[#This Row],[Fecha]]))</f>
        <v>2010</v>
      </c>
      <c r="L30" s="24">
        <f>VALUE(ROUNDUP(MONTH(Diariodevtas[[#This Row],[Fecha]])/3, 0))</f>
        <v>1</v>
      </c>
      <c r="M30" s="24">
        <f>VALUE(MONTH(Diariodevtas[[#This Row],[Fecha]]))</f>
        <v>2</v>
      </c>
      <c r="N30" s="24">
        <f>VALUE(DAY(Diariodevtas[[#This Row],[Fecha]]))</f>
        <v>3</v>
      </c>
      <c r="O30" s="20" t="str">
        <f>IF(Diariodevtas[[#This Row],[Diames]]&gt;=15,"1º Quincena","2º Quincena")</f>
        <v>2º Quincena</v>
      </c>
      <c r="P30" s="24">
        <f>VALUE(WEEKNUM(Diariodevtas[[#This Row],[Fecha]]))</f>
        <v>6</v>
      </c>
      <c r="Q30" s="20" t="str">
        <f t="shared" si="0"/>
        <v>Míercoles</v>
      </c>
    </row>
    <row r="31" spans="1:17">
      <c r="A31" s="13">
        <v>40213</v>
      </c>
      <c r="B31" s="19">
        <v>43000101</v>
      </c>
      <c r="C31" s="11" t="s">
        <v>1913</v>
      </c>
      <c r="D31" s="20">
        <v>150.37</v>
      </c>
      <c r="E31" s="20">
        <v>0</v>
      </c>
      <c r="F31" s="20">
        <v>0</v>
      </c>
      <c r="G31" s="20">
        <v>150.37</v>
      </c>
      <c r="H31" s="20">
        <v>3.01</v>
      </c>
      <c r="I31" s="20">
        <v>153.38</v>
      </c>
      <c r="J31">
        <v>1</v>
      </c>
      <c r="K31" s="24">
        <f>VALUE(YEAR(Diariodevtas[[#This Row],[Fecha]]))</f>
        <v>2010</v>
      </c>
      <c r="L31" s="24">
        <f>VALUE(ROUNDUP(MONTH(Diariodevtas[[#This Row],[Fecha]])/3, 0))</f>
        <v>1</v>
      </c>
      <c r="M31" s="24">
        <f>VALUE(MONTH(Diariodevtas[[#This Row],[Fecha]]))</f>
        <v>2</v>
      </c>
      <c r="N31" s="24">
        <f>VALUE(DAY(Diariodevtas[[#This Row],[Fecha]]))</f>
        <v>4</v>
      </c>
      <c r="O31" s="20" t="str">
        <f>IF(Diariodevtas[[#This Row],[Diames]]&gt;=15,"1º Quincena","2º Quincena")</f>
        <v>2º Quincena</v>
      </c>
      <c r="P31" s="24">
        <f>VALUE(WEEKNUM(Diariodevtas[[#This Row],[Fecha]]))</f>
        <v>6</v>
      </c>
      <c r="Q31" s="20" t="str">
        <f t="shared" si="0"/>
        <v>Jueves</v>
      </c>
    </row>
    <row r="32" spans="1:17">
      <c r="A32" s="13">
        <v>40218</v>
      </c>
      <c r="B32" s="19">
        <v>43000104</v>
      </c>
      <c r="C32" s="11" t="s">
        <v>1809</v>
      </c>
      <c r="D32" s="20">
        <v>218.12</v>
      </c>
      <c r="E32" s="20">
        <v>0</v>
      </c>
      <c r="F32" s="20">
        <v>0</v>
      </c>
      <c r="G32" s="20">
        <v>218.12</v>
      </c>
      <c r="H32" s="20">
        <v>4.3600000000000003</v>
      </c>
      <c r="I32" s="20">
        <v>222.48</v>
      </c>
      <c r="J32">
        <v>1</v>
      </c>
      <c r="K32" s="24">
        <f>VALUE(YEAR(Diariodevtas[[#This Row],[Fecha]]))</f>
        <v>2010</v>
      </c>
      <c r="L32" s="24">
        <f>VALUE(ROUNDUP(MONTH(Diariodevtas[[#This Row],[Fecha]])/3, 0))</f>
        <v>1</v>
      </c>
      <c r="M32" s="24">
        <f>VALUE(MONTH(Diariodevtas[[#This Row],[Fecha]]))</f>
        <v>2</v>
      </c>
      <c r="N32" s="24">
        <f>VALUE(DAY(Diariodevtas[[#This Row],[Fecha]]))</f>
        <v>9</v>
      </c>
      <c r="O32" s="20" t="str">
        <f>IF(Diariodevtas[[#This Row],[Diames]]&gt;=15,"1º Quincena","2º Quincena")</f>
        <v>2º Quincena</v>
      </c>
      <c r="P32" s="24">
        <f>VALUE(WEEKNUM(Diariodevtas[[#This Row],[Fecha]]))</f>
        <v>7</v>
      </c>
      <c r="Q32" s="20" t="str">
        <f t="shared" si="0"/>
        <v>Martes</v>
      </c>
    </row>
    <row r="33" spans="1:17">
      <c r="A33" s="13">
        <v>40235</v>
      </c>
      <c r="B33" s="19">
        <v>43000003</v>
      </c>
      <c r="C33" s="11" t="s">
        <v>1865</v>
      </c>
      <c r="D33" s="20">
        <v>480</v>
      </c>
      <c r="E33" s="20">
        <v>0</v>
      </c>
      <c r="F33" s="20">
        <v>0</v>
      </c>
      <c r="G33" s="20">
        <v>480</v>
      </c>
      <c r="H33" s="20">
        <v>9.6</v>
      </c>
      <c r="I33" s="20">
        <v>489.6</v>
      </c>
      <c r="J33">
        <v>1</v>
      </c>
      <c r="K33" s="24">
        <f>VALUE(YEAR(Diariodevtas[[#This Row],[Fecha]]))</f>
        <v>2010</v>
      </c>
      <c r="L33" s="24">
        <f>VALUE(ROUNDUP(MONTH(Diariodevtas[[#This Row],[Fecha]])/3, 0))</f>
        <v>1</v>
      </c>
      <c r="M33" s="24">
        <f>VALUE(MONTH(Diariodevtas[[#This Row],[Fecha]]))</f>
        <v>2</v>
      </c>
      <c r="N33" s="24">
        <f>VALUE(DAY(Diariodevtas[[#This Row],[Fecha]]))</f>
        <v>26</v>
      </c>
      <c r="O33" s="20" t="str">
        <f>IF(Diariodevtas[[#This Row],[Diames]]&gt;=15,"1º Quincena","2º Quincena")</f>
        <v>1º Quincena</v>
      </c>
      <c r="P33" s="24">
        <f>VALUE(WEEKNUM(Diariodevtas[[#This Row],[Fecha]]))</f>
        <v>9</v>
      </c>
      <c r="Q33" s="20" t="str">
        <f t="shared" si="0"/>
        <v>Viernes</v>
      </c>
    </row>
    <row r="34" spans="1:17">
      <c r="A34" s="13">
        <v>40235</v>
      </c>
      <c r="B34" s="19">
        <v>43000017</v>
      </c>
      <c r="C34" s="11" t="s">
        <v>1814</v>
      </c>
      <c r="D34" s="20">
        <v>846.67</v>
      </c>
      <c r="E34" s="20">
        <v>0</v>
      </c>
      <c r="F34" s="20">
        <v>0</v>
      </c>
      <c r="G34" s="20">
        <v>846.67</v>
      </c>
      <c r="H34" s="20">
        <v>16.93</v>
      </c>
      <c r="I34" s="20">
        <v>863.6</v>
      </c>
      <c r="J34">
        <v>1</v>
      </c>
      <c r="K34" s="24">
        <f>VALUE(YEAR(Diariodevtas[[#This Row],[Fecha]]))</f>
        <v>2010</v>
      </c>
      <c r="L34" s="24">
        <f>VALUE(ROUNDUP(MONTH(Diariodevtas[[#This Row],[Fecha]])/3, 0))</f>
        <v>1</v>
      </c>
      <c r="M34" s="24">
        <f>VALUE(MONTH(Diariodevtas[[#This Row],[Fecha]]))</f>
        <v>2</v>
      </c>
      <c r="N34" s="24">
        <f>VALUE(DAY(Diariodevtas[[#This Row],[Fecha]]))</f>
        <v>26</v>
      </c>
      <c r="O34" s="20" t="str">
        <f>IF(Diariodevtas[[#This Row],[Diames]]&gt;=15,"1º Quincena","2º Quincena")</f>
        <v>1º Quincena</v>
      </c>
      <c r="P34" s="24">
        <f>VALUE(WEEKNUM(Diariodevtas[[#This Row],[Fecha]]))</f>
        <v>9</v>
      </c>
      <c r="Q34" s="20" t="str">
        <f t="shared" si="0"/>
        <v>Viernes</v>
      </c>
    </row>
    <row r="35" spans="1:17">
      <c r="A35" s="13">
        <v>40235</v>
      </c>
      <c r="B35" s="19">
        <v>43000012</v>
      </c>
      <c r="C35" s="11" t="s">
        <v>1808</v>
      </c>
      <c r="D35" s="20">
        <v>30.14</v>
      </c>
      <c r="E35" s="20">
        <v>0</v>
      </c>
      <c r="F35" s="20">
        <v>0</v>
      </c>
      <c r="G35" s="20">
        <v>30.14</v>
      </c>
      <c r="H35" s="20">
        <v>0.6</v>
      </c>
      <c r="I35" s="20">
        <v>30.74</v>
      </c>
      <c r="J35">
        <v>1</v>
      </c>
      <c r="K35" s="24">
        <f>VALUE(YEAR(Diariodevtas[[#This Row],[Fecha]]))</f>
        <v>2010</v>
      </c>
      <c r="L35" s="24">
        <f>VALUE(ROUNDUP(MONTH(Diariodevtas[[#This Row],[Fecha]])/3, 0))</f>
        <v>1</v>
      </c>
      <c r="M35" s="24">
        <f>VALUE(MONTH(Diariodevtas[[#This Row],[Fecha]]))</f>
        <v>2</v>
      </c>
      <c r="N35" s="24">
        <f>VALUE(DAY(Diariodevtas[[#This Row],[Fecha]]))</f>
        <v>26</v>
      </c>
      <c r="O35" s="20" t="str">
        <f>IF(Diariodevtas[[#This Row],[Diames]]&gt;=15,"1º Quincena","2º Quincena")</f>
        <v>1º Quincena</v>
      </c>
      <c r="P35" s="24">
        <f>VALUE(WEEKNUM(Diariodevtas[[#This Row],[Fecha]]))</f>
        <v>9</v>
      </c>
      <c r="Q35" s="20" t="str">
        <f t="shared" si="0"/>
        <v>Viernes</v>
      </c>
    </row>
    <row r="36" spans="1:17">
      <c r="A36" s="13">
        <v>40235</v>
      </c>
      <c r="B36" s="19">
        <v>43000011</v>
      </c>
      <c r="C36" s="11" t="s">
        <v>1886</v>
      </c>
      <c r="D36" s="20">
        <v>730.2</v>
      </c>
      <c r="E36" s="20">
        <v>0</v>
      </c>
      <c r="F36" s="20">
        <v>0</v>
      </c>
      <c r="G36" s="20">
        <v>730.2</v>
      </c>
      <c r="H36" s="20">
        <v>14.6</v>
      </c>
      <c r="I36" s="20">
        <v>744.8</v>
      </c>
      <c r="J36">
        <v>1</v>
      </c>
      <c r="K36" s="24">
        <f>VALUE(YEAR(Diariodevtas[[#This Row],[Fecha]]))</f>
        <v>2010</v>
      </c>
      <c r="L36" s="24">
        <f>VALUE(ROUNDUP(MONTH(Diariodevtas[[#This Row],[Fecha]])/3, 0))</f>
        <v>1</v>
      </c>
      <c r="M36" s="24">
        <f>VALUE(MONTH(Diariodevtas[[#This Row],[Fecha]]))</f>
        <v>2</v>
      </c>
      <c r="N36" s="24">
        <f>VALUE(DAY(Diariodevtas[[#This Row],[Fecha]]))</f>
        <v>26</v>
      </c>
      <c r="O36" s="20" t="str">
        <f>IF(Diariodevtas[[#This Row],[Diames]]&gt;=15,"1º Quincena","2º Quincena")</f>
        <v>1º Quincena</v>
      </c>
      <c r="P36" s="24">
        <f>VALUE(WEEKNUM(Diariodevtas[[#This Row],[Fecha]]))</f>
        <v>9</v>
      </c>
      <c r="Q36" s="20" t="str">
        <f t="shared" si="0"/>
        <v>Viernes</v>
      </c>
    </row>
    <row r="37" spans="1:17">
      <c r="A37" s="13">
        <v>40235</v>
      </c>
      <c r="B37" s="19">
        <v>43000015</v>
      </c>
      <c r="C37" s="11" t="s">
        <v>1799</v>
      </c>
      <c r="D37" s="20">
        <v>133.51</v>
      </c>
      <c r="E37" s="20">
        <v>0</v>
      </c>
      <c r="F37" s="20">
        <v>0</v>
      </c>
      <c r="G37" s="20">
        <v>133.51</v>
      </c>
      <c r="H37" s="20">
        <v>2.67</v>
      </c>
      <c r="I37" s="20">
        <v>136.18</v>
      </c>
      <c r="J37">
        <v>1</v>
      </c>
      <c r="K37" s="24">
        <f>VALUE(YEAR(Diariodevtas[[#This Row],[Fecha]]))</f>
        <v>2010</v>
      </c>
      <c r="L37" s="24">
        <f>VALUE(ROUNDUP(MONTH(Diariodevtas[[#This Row],[Fecha]])/3, 0))</f>
        <v>1</v>
      </c>
      <c r="M37" s="24">
        <f>VALUE(MONTH(Diariodevtas[[#This Row],[Fecha]]))</f>
        <v>2</v>
      </c>
      <c r="N37" s="24">
        <f>VALUE(DAY(Diariodevtas[[#This Row],[Fecha]]))</f>
        <v>26</v>
      </c>
      <c r="O37" s="20" t="str">
        <f>IF(Diariodevtas[[#This Row],[Diames]]&gt;=15,"1º Quincena","2º Quincena")</f>
        <v>1º Quincena</v>
      </c>
      <c r="P37" s="24">
        <f>VALUE(WEEKNUM(Diariodevtas[[#This Row],[Fecha]]))</f>
        <v>9</v>
      </c>
      <c r="Q37" s="20" t="str">
        <f t="shared" si="0"/>
        <v>Viernes</v>
      </c>
    </row>
    <row r="38" spans="1:17">
      <c r="A38" s="13">
        <v>40235</v>
      </c>
      <c r="B38" s="19">
        <v>43000095</v>
      </c>
      <c r="C38" s="11" t="s">
        <v>1810</v>
      </c>
      <c r="D38" s="20">
        <v>155</v>
      </c>
      <c r="E38" s="20">
        <v>0</v>
      </c>
      <c r="F38" s="20">
        <v>0</v>
      </c>
      <c r="G38" s="20">
        <v>155</v>
      </c>
      <c r="H38" s="20">
        <v>3.1</v>
      </c>
      <c r="I38" s="20">
        <v>158.1</v>
      </c>
      <c r="J38">
        <v>1</v>
      </c>
      <c r="K38" s="24">
        <f>VALUE(YEAR(Diariodevtas[[#This Row],[Fecha]]))</f>
        <v>2010</v>
      </c>
      <c r="L38" s="24">
        <f>VALUE(ROUNDUP(MONTH(Diariodevtas[[#This Row],[Fecha]])/3, 0))</f>
        <v>1</v>
      </c>
      <c r="M38" s="24">
        <f>VALUE(MONTH(Diariodevtas[[#This Row],[Fecha]]))</f>
        <v>2</v>
      </c>
      <c r="N38" s="24">
        <f>VALUE(DAY(Diariodevtas[[#This Row],[Fecha]]))</f>
        <v>26</v>
      </c>
      <c r="O38" s="20" t="str">
        <f>IF(Diariodevtas[[#This Row],[Diames]]&gt;=15,"1º Quincena","2º Quincena")</f>
        <v>1º Quincena</v>
      </c>
      <c r="P38" s="24">
        <f>VALUE(WEEKNUM(Diariodevtas[[#This Row],[Fecha]]))</f>
        <v>9</v>
      </c>
      <c r="Q38" s="20" t="str">
        <f t="shared" si="0"/>
        <v>Viernes</v>
      </c>
    </row>
    <row r="39" spans="1:17">
      <c r="A39" s="13">
        <v>40235</v>
      </c>
      <c r="B39" s="19">
        <v>43000054</v>
      </c>
      <c r="C39" s="11" t="s">
        <v>1813</v>
      </c>
      <c r="D39" s="20">
        <v>278.3</v>
      </c>
      <c r="E39" s="20">
        <v>0</v>
      </c>
      <c r="F39" s="20">
        <v>0</v>
      </c>
      <c r="G39" s="20">
        <v>278.3</v>
      </c>
      <c r="H39" s="20">
        <v>5.57</v>
      </c>
      <c r="I39" s="20">
        <v>283.87</v>
      </c>
      <c r="J39">
        <v>1</v>
      </c>
      <c r="K39" s="24">
        <f>VALUE(YEAR(Diariodevtas[[#This Row],[Fecha]]))</f>
        <v>2010</v>
      </c>
      <c r="L39" s="24">
        <f>VALUE(ROUNDUP(MONTH(Diariodevtas[[#This Row],[Fecha]])/3, 0))</f>
        <v>1</v>
      </c>
      <c r="M39" s="24">
        <f>VALUE(MONTH(Diariodevtas[[#This Row],[Fecha]]))</f>
        <v>2</v>
      </c>
      <c r="N39" s="24">
        <f>VALUE(DAY(Diariodevtas[[#This Row],[Fecha]]))</f>
        <v>26</v>
      </c>
      <c r="O39" s="20" t="str">
        <f>IF(Diariodevtas[[#This Row],[Diames]]&gt;=15,"1º Quincena","2º Quincena")</f>
        <v>1º Quincena</v>
      </c>
      <c r="P39" s="24">
        <f>VALUE(WEEKNUM(Diariodevtas[[#This Row],[Fecha]]))</f>
        <v>9</v>
      </c>
      <c r="Q39" s="20" t="str">
        <f t="shared" si="0"/>
        <v>Viernes</v>
      </c>
    </row>
    <row r="40" spans="1:17">
      <c r="A40" s="13">
        <v>40235</v>
      </c>
      <c r="B40" s="19">
        <v>43000091</v>
      </c>
      <c r="C40" s="11" t="s">
        <v>1818</v>
      </c>
      <c r="D40" s="20">
        <v>374.31</v>
      </c>
      <c r="E40" s="20">
        <v>0</v>
      </c>
      <c r="F40" s="20">
        <v>0</v>
      </c>
      <c r="G40" s="20">
        <v>374.31</v>
      </c>
      <c r="H40" s="20">
        <v>7.49</v>
      </c>
      <c r="I40" s="20">
        <v>381.8</v>
      </c>
      <c r="J40">
        <v>1</v>
      </c>
      <c r="K40" s="24">
        <f>VALUE(YEAR(Diariodevtas[[#This Row],[Fecha]]))</f>
        <v>2010</v>
      </c>
      <c r="L40" s="24">
        <f>VALUE(ROUNDUP(MONTH(Diariodevtas[[#This Row],[Fecha]])/3, 0))</f>
        <v>1</v>
      </c>
      <c r="M40" s="24">
        <f>VALUE(MONTH(Diariodevtas[[#This Row],[Fecha]]))</f>
        <v>2</v>
      </c>
      <c r="N40" s="24">
        <f>VALUE(DAY(Diariodevtas[[#This Row],[Fecha]]))</f>
        <v>26</v>
      </c>
      <c r="O40" s="20" t="str">
        <f>IF(Diariodevtas[[#This Row],[Diames]]&gt;=15,"1º Quincena","2º Quincena")</f>
        <v>1º Quincena</v>
      </c>
      <c r="P40" s="24">
        <f>VALUE(WEEKNUM(Diariodevtas[[#This Row],[Fecha]]))</f>
        <v>9</v>
      </c>
      <c r="Q40" s="20" t="str">
        <f t="shared" si="0"/>
        <v>Viernes</v>
      </c>
    </row>
    <row r="41" spans="1:17">
      <c r="A41" s="13">
        <v>40235</v>
      </c>
      <c r="B41" s="19">
        <v>43000054</v>
      </c>
      <c r="C41" s="11" t="s">
        <v>1813</v>
      </c>
      <c r="D41" s="20">
        <v>146.85</v>
      </c>
      <c r="E41" s="20">
        <v>0</v>
      </c>
      <c r="F41" s="20">
        <v>0</v>
      </c>
      <c r="G41" s="20">
        <v>146.85</v>
      </c>
      <c r="H41" s="20">
        <v>2.94</v>
      </c>
      <c r="I41" s="20">
        <v>149.79</v>
      </c>
      <c r="J41">
        <v>1</v>
      </c>
      <c r="K41" s="24">
        <f>VALUE(YEAR(Diariodevtas[[#This Row],[Fecha]]))</f>
        <v>2010</v>
      </c>
      <c r="L41" s="24">
        <f>VALUE(ROUNDUP(MONTH(Diariodevtas[[#This Row],[Fecha]])/3, 0))</f>
        <v>1</v>
      </c>
      <c r="M41" s="24">
        <f>VALUE(MONTH(Diariodevtas[[#This Row],[Fecha]]))</f>
        <v>2</v>
      </c>
      <c r="N41" s="24">
        <f>VALUE(DAY(Diariodevtas[[#This Row],[Fecha]]))</f>
        <v>26</v>
      </c>
      <c r="O41" s="20" t="str">
        <f>IF(Diariodevtas[[#This Row],[Diames]]&gt;=15,"1º Quincena","2º Quincena")</f>
        <v>1º Quincena</v>
      </c>
      <c r="P41" s="24">
        <f>VALUE(WEEKNUM(Diariodevtas[[#This Row],[Fecha]]))</f>
        <v>9</v>
      </c>
      <c r="Q41" s="20" t="str">
        <f t="shared" si="0"/>
        <v>Viernes</v>
      </c>
    </row>
    <row r="42" spans="1:17">
      <c r="A42" s="13">
        <v>40235</v>
      </c>
      <c r="B42" s="19">
        <v>43000010</v>
      </c>
      <c r="C42" s="11" t="s">
        <v>1835</v>
      </c>
      <c r="D42" s="20">
        <v>50.27</v>
      </c>
      <c r="E42" s="20">
        <v>0</v>
      </c>
      <c r="F42" s="20">
        <v>0</v>
      </c>
      <c r="G42" s="20">
        <v>50.27</v>
      </c>
      <c r="H42" s="20">
        <v>1.01</v>
      </c>
      <c r="I42" s="20">
        <v>51.28</v>
      </c>
      <c r="J42">
        <v>1</v>
      </c>
      <c r="K42" s="24">
        <f>VALUE(YEAR(Diariodevtas[[#This Row],[Fecha]]))</f>
        <v>2010</v>
      </c>
      <c r="L42" s="24">
        <f>VALUE(ROUNDUP(MONTH(Diariodevtas[[#This Row],[Fecha]])/3, 0))</f>
        <v>1</v>
      </c>
      <c r="M42" s="24">
        <f>VALUE(MONTH(Diariodevtas[[#This Row],[Fecha]]))</f>
        <v>2</v>
      </c>
      <c r="N42" s="24">
        <f>VALUE(DAY(Diariodevtas[[#This Row],[Fecha]]))</f>
        <v>26</v>
      </c>
      <c r="O42" s="20" t="str">
        <f>IF(Diariodevtas[[#This Row],[Diames]]&gt;=15,"1º Quincena","2º Quincena")</f>
        <v>1º Quincena</v>
      </c>
      <c r="P42" s="24">
        <f>VALUE(WEEKNUM(Diariodevtas[[#This Row],[Fecha]]))</f>
        <v>9</v>
      </c>
      <c r="Q42" s="20" t="str">
        <f t="shared" si="0"/>
        <v>Viernes</v>
      </c>
    </row>
    <row r="43" spans="1:17">
      <c r="A43" s="13">
        <v>40235</v>
      </c>
      <c r="B43" s="19">
        <v>43000062</v>
      </c>
      <c r="C43" s="11" t="s">
        <v>1884</v>
      </c>
      <c r="D43" s="20">
        <v>235.4</v>
      </c>
      <c r="E43" s="20">
        <v>0</v>
      </c>
      <c r="F43" s="20">
        <v>0</v>
      </c>
      <c r="G43" s="20">
        <v>235.4</v>
      </c>
      <c r="H43" s="20">
        <v>4.71</v>
      </c>
      <c r="I43" s="20">
        <v>240.11</v>
      </c>
      <c r="J43">
        <v>1</v>
      </c>
      <c r="K43" s="24">
        <f>VALUE(YEAR(Diariodevtas[[#This Row],[Fecha]]))</f>
        <v>2010</v>
      </c>
      <c r="L43" s="24">
        <f>VALUE(ROUNDUP(MONTH(Diariodevtas[[#This Row],[Fecha]])/3, 0))</f>
        <v>1</v>
      </c>
      <c r="M43" s="24">
        <f>VALUE(MONTH(Diariodevtas[[#This Row],[Fecha]]))</f>
        <v>2</v>
      </c>
      <c r="N43" s="24">
        <f>VALUE(DAY(Diariodevtas[[#This Row],[Fecha]]))</f>
        <v>26</v>
      </c>
      <c r="O43" s="20" t="str">
        <f>IF(Diariodevtas[[#This Row],[Diames]]&gt;=15,"1º Quincena","2º Quincena")</f>
        <v>1º Quincena</v>
      </c>
      <c r="P43" s="24">
        <f>VALUE(WEEKNUM(Diariodevtas[[#This Row],[Fecha]]))</f>
        <v>9</v>
      </c>
      <c r="Q43" s="20" t="str">
        <f t="shared" si="0"/>
        <v>Viernes</v>
      </c>
    </row>
    <row r="44" spans="1:17">
      <c r="A44" s="13">
        <v>40235</v>
      </c>
      <c r="B44" s="19">
        <v>43000106</v>
      </c>
      <c r="C44" s="11" t="s">
        <v>1842</v>
      </c>
      <c r="D44" s="20">
        <v>106.04</v>
      </c>
      <c r="E44" s="20">
        <v>0</v>
      </c>
      <c r="F44" s="20">
        <v>0</v>
      </c>
      <c r="G44" s="20">
        <v>106.04</v>
      </c>
      <c r="H44" s="20">
        <v>2.12</v>
      </c>
      <c r="I44" s="20">
        <v>108.16</v>
      </c>
      <c r="J44">
        <v>1</v>
      </c>
      <c r="K44" s="24">
        <f>VALUE(YEAR(Diariodevtas[[#This Row],[Fecha]]))</f>
        <v>2010</v>
      </c>
      <c r="L44" s="24">
        <f>VALUE(ROUNDUP(MONTH(Diariodevtas[[#This Row],[Fecha]])/3, 0))</f>
        <v>1</v>
      </c>
      <c r="M44" s="24">
        <f>VALUE(MONTH(Diariodevtas[[#This Row],[Fecha]]))</f>
        <v>2</v>
      </c>
      <c r="N44" s="24">
        <f>VALUE(DAY(Diariodevtas[[#This Row],[Fecha]]))</f>
        <v>26</v>
      </c>
      <c r="O44" s="20" t="str">
        <f>IF(Diariodevtas[[#This Row],[Diames]]&gt;=15,"1º Quincena","2º Quincena")</f>
        <v>1º Quincena</v>
      </c>
      <c r="P44" s="24">
        <f>VALUE(WEEKNUM(Diariodevtas[[#This Row],[Fecha]]))</f>
        <v>9</v>
      </c>
      <c r="Q44" s="20" t="str">
        <f t="shared" si="0"/>
        <v>Viernes</v>
      </c>
    </row>
    <row r="45" spans="1:17">
      <c r="A45" s="13">
        <v>40235</v>
      </c>
      <c r="B45" s="19">
        <v>43000080</v>
      </c>
      <c r="C45" s="11" t="s">
        <v>1820</v>
      </c>
      <c r="D45" s="20">
        <v>179.08</v>
      </c>
      <c r="E45" s="20">
        <v>0</v>
      </c>
      <c r="F45" s="20">
        <v>0</v>
      </c>
      <c r="G45" s="20">
        <v>179.08</v>
      </c>
      <c r="H45" s="20">
        <v>3.58</v>
      </c>
      <c r="I45" s="20">
        <v>182.66</v>
      </c>
      <c r="J45">
        <v>1</v>
      </c>
      <c r="K45" s="24">
        <f>VALUE(YEAR(Diariodevtas[[#This Row],[Fecha]]))</f>
        <v>2010</v>
      </c>
      <c r="L45" s="24">
        <f>VALUE(ROUNDUP(MONTH(Diariodevtas[[#This Row],[Fecha]])/3, 0))</f>
        <v>1</v>
      </c>
      <c r="M45" s="24">
        <f>VALUE(MONTH(Diariodevtas[[#This Row],[Fecha]]))</f>
        <v>2</v>
      </c>
      <c r="N45" s="24">
        <f>VALUE(DAY(Diariodevtas[[#This Row],[Fecha]]))</f>
        <v>26</v>
      </c>
      <c r="O45" s="20" t="str">
        <f>IF(Diariodevtas[[#This Row],[Diames]]&gt;=15,"1º Quincena","2º Quincena")</f>
        <v>1º Quincena</v>
      </c>
      <c r="P45" s="24">
        <f>VALUE(WEEKNUM(Diariodevtas[[#This Row],[Fecha]]))</f>
        <v>9</v>
      </c>
      <c r="Q45" s="20" t="str">
        <f t="shared" si="0"/>
        <v>Viernes</v>
      </c>
    </row>
    <row r="46" spans="1:17">
      <c r="A46" s="13">
        <v>40235</v>
      </c>
      <c r="B46" s="19">
        <v>43000105</v>
      </c>
      <c r="C46" s="11" t="s">
        <v>1827</v>
      </c>
      <c r="D46" s="20">
        <v>214.76</v>
      </c>
      <c r="E46" s="20">
        <v>0</v>
      </c>
      <c r="F46" s="20">
        <v>0</v>
      </c>
      <c r="G46" s="20">
        <v>214.76</v>
      </c>
      <c r="H46" s="20">
        <v>4.3</v>
      </c>
      <c r="I46" s="20">
        <v>219.06</v>
      </c>
      <c r="J46">
        <v>1</v>
      </c>
      <c r="K46" s="24">
        <f>VALUE(YEAR(Diariodevtas[[#This Row],[Fecha]]))</f>
        <v>2010</v>
      </c>
      <c r="L46" s="24">
        <f>VALUE(ROUNDUP(MONTH(Diariodevtas[[#This Row],[Fecha]])/3, 0))</f>
        <v>1</v>
      </c>
      <c r="M46" s="24">
        <f>VALUE(MONTH(Diariodevtas[[#This Row],[Fecha]]))</f>
        <v>2</v>
      </c>
      <c r="N46" s="24">
        <f>VALUE(DAY(Diariodevtas[[#This Row],[Fecha]]))</f>
        <v>26</v>
      </c>
      <c r="O46" s="20" t="str">
        <f>IF(Diariodevtas[[#This Row],[Diames]]&gt;=15,"1º Quincena","2º Quincena")</f>
        <v>1º Quincena</v>
      </c>
      <c r="P46" s="24">
        <f>VALUE(WEEKNUM(Diariodevtas[[#This Row],[Fecha]]))</f>
        <v>9</v>
      </c>
      <c r="Q46" s="20" t="str">
        <f t="shared" si="0"/>
        <v>Viernes</v>
      </c>
    </row>
    <row r="47" spans="1:17">
      <c r="A47" s="13">
        <v>40235</v>
      </c>
      <c r="B47" s="19">
        <v>43000089</v>
      </c>
      <c r="C47" s="11" t="s">
        <v>1910</v>
      </c>
      <c r="D47" s="20">
        <v>59.51</v>
      </c>
      <c r="E47" s="20">
        <v>0</v>
      </c>
      <c r="F47" s="20">
        <v>0</v>
      </c>
      <c r="G47" s="20">
        <v>59.51</v>
      </c>
      <c r="H47" s="20">
        <v>1.19</v>
      </c>
      <c r="I47" s="20">
        <v>60.7</v>
      </c>
      <c r="J47">
        <v>1</v>
      </c>
      <c r="K47" s="24">
        <f>VALUE(YEAR(Diariodevtas[[#This Row],[Fecha]]))</f>
        <v>2010</v>
      </c>
      <c r="L47" s="24">
        <f>VALUE(ROUNDUP(MONTH(Diariodevtas[[#This Row],[Fecha]])/3, 0))</f>
        <v>1</v>
      </c>
      <c r="M47" s="24">
        <f>VALUE(MONTH(Diariodevtas[[#This Row],[Fecha]]))</f>
        <v>2</v>
      </c>
      <c r="N47" s="24">
        <f>VALUE(DAY(Diariodevtas[[#This Row],[Fecha]]))</f>
        <v>26</v>
      </c>
      <c r="O47" s="20" t="str">
        <f>IF(Diariodevtas[[#This Row],[Diames]]&gt;=15,"1º Quincena","2º Quincena")</f>
        <v>1º Quincena</v>
      </c>
      <c r="P47" s="24">
        <f>VALUE(WEEKNUM(Diariodevtas[[#This Row],[Fecha]]))</f>
        <v>9</v>
      </c>
      <c r="Q47" s="20" t="str">
        <f t="shared" si="0"/>
        <v>Viernes</v>
      </c>
    </row>
    <row r="48" spans="1:17">
      <c r="A48" s="13">
        <v>40235</v>
      </c>
      <c r="B48" s="19">
        <v>43000053</v>
      </c>
      <c r="C48" s="11" t="s">
        <v>1829</v>
      </c>
      <c r="D48" s="20">
        <v>247.61</v>
      </c>
      <c r="E48" s="20">
        <v>0</v>
      </c>
      <c r="F48" s="20">
        <v>0</v>
      </c>
      <c r="G48" s="20">
        <v>247.61</v>
      </c>
      <c r="H48" s="20">
        <v>4.95</v>
      </c>
      <c r="I48" s="20">
        <v>252.56</v>
      </c>
      <c r="J48">
        <v>1</v>
      </c>
      <c r="K48" s="24">
        <f>VALUE(YEAR(Diariodevtas[[#This Row],[Fecha]]))</f>
        <v>2010</v>
      </c>
      <c r="L48" s="24">
        <f>VALUE(ROUNDUP(MONTH(Diariodevtas[[#This Row],[Fecha]])/3, 0))</f>
        <v>1</v>
      </c>
      <c r="M48" s="24">
        <f>VALUE(MONTH(Diariodevtas[[#This Row],[Fecha]]))</f>
        <v>2</v>
      </c>
      <c r="N48" s="24">
        <f>VALUE(DAY(Diariodevtas[[#This Row],[Fecha]]))</f>
        <v>26</v>
      </c>
      <c r="O48" s="20" t="str">
        <f>IF(Diariodevtas[[#This Row],[Diames]]&gt;=15,"1º Quincena","2º Quincena")</f>
        <v>1º Quincena</v>
      </c>
      <c r="P48" s="24">
        <f>VALUE(WEEKNUM(Diariodevtas[[#This Row],[Fecha]]))</f>
        <v>9</v>
      </c>
      <c r="Q48" s="20" t="str">
        <f t="shared" si="0"/>
        <v>Viernes</v>
      </c>
    </row>
    <row r="49" spans="1:17">
      <c r="A49" s="13">
        <v>40235</v>
      </c>
      <c r="B49" s="19">
        <v>43000046</v>
      </c>
      <c r="C49" s="11" t="s">
        <v>1811</v>
      </c>
      <c r="D49" s="20">
        <v>349.14</v>
      </c>
      <c r="E49" s="20">
        <v>0</v>
      </c>
      <c r="F49" s="20">
        <v>0</v>
      </c>
      <c r="G49" s="20">
        <v>349.14</v>
      </c>
      <c r="H49" s="20">
        <v>6.98</v>
      </c>
      <c r="I49" s="20">
        <v>356.12</v>
      </c>
      <c r="J49">
        <v>1</v>
      </c>
      <c r="K49" s="24">
        <f>VALUE(YEAR(Diariodevtas[[#This Row],[Fecha]]))</f>
        <v>2010</v>
      </c>
      <c r="L49" s="24">
        <f>VALUE(ROUNDUP(MONTH(Diariodevtas[[#This Row],[Fecha]])/3, 0))</f>
        <v>1</v>
      </c>
      <c r="M49" s="24">
        <f>VALUE(MONTH(Diariodevtas[[#This Row],[Fecha]]))</f>
        <v>2</v>
      </c>
      <c r="N49" s="24">
        <f>VALUE(DAY(Diariodevtas[[#This Row],[Fecha]]))</f>
        <v>26</v>
      </c>
      <c r="O49" s="20" t="str">
        <f>IF(Diariodevtas[[#This Row],[Diames]]&gt;=15,"1º Quincena","2º Quincena")</f>
        <v>1º Quincena</v>
      </c>
      <c r="P49" s="24">
        <f>VALUE(WEEKNUM(Diariodevtas[[#This Row],[Fecha]]))</f>
        <v>9</v>
      </c>
      <c r="Q49" s="20" t="str">
        <f t="shared" si="0"/>
        <v>Viernes</v>
      </c>
    </row>
    <row r="50" spans="1:17">
      <c r="A50" s="13">
        <v>40235</v>
      </c>
      <c r="B50" s="19">
        <v>43000096</v>
      </c>
      <c r="C50" s="11" t="s">
        <v>1872</v>
      </c>
      <c r="D50" s="20">
        <v>268.06</v>
      </c>
      <c r="E50" s="20">
        <v>0</v>
      </c>
      <c r="F50" s="20">
        <v>0</v>
      </c>
      <c r="G50" s="20">
        <v>268.06</v>
      </c>
      <c r="H50" s="20">
        <v>5.36</v>
      </c>
      <c r="I50" s="20">
        <v>273.42</v>
      </c>
      <c r="J50">
        <v>1</v>
      </c>
      <c r="K50" s="24">
        <f>VALUE(YEAR(Diariodevtas[[#This Row],[Fecha]]))</f>
        <v>2010</v>
      </c>
      <c r="L50" s="24">
        <f>VALUE(ROUNDUP(MONTH(Diariodevtas[[#This Row],[Fecha]])/3, 0))</f>
        <v>1</v>
      </c>
      <c r="M50" s="24">
        <f>VALUE(MONTH(Diariodevtas[[#This Row],[Fecha]]))</f>
        <v>2</v>
      </c>
      <c r="N50" s="24">
        <f>VALUE(DAY(Diariodevtas[[#This Row],[Fecha]]))</f>
        <v>26</v>
      </c>
      <c r="O50" s="20" t="str">
        <f>IF(Diariodevtas[[#This Row],[Diames]]&gt;=15,"1º Quincena","2º Quincena")</f>
        <v>1º Quincena</v>
      </c>
      <c r="P50" s="24">
        <f>VALUE(WEEKNUM(Diariodevtas[[#This Row],[Fecha]]))</f>
        <v>9</v>
      </c>
      <c r="Q50" s="20" t="str">
        <f t="shared" si="0"/>
        <v>Viernes</v>
      </c>
    </row>
    <row r="51" spans="1:17">
      <c r="A51" s="13">
        <v>40235</v>
      </c>
      <c r="B51" s="19">
        <v>43000013</v>
      </c>
      <c r="C51" s="11" t="s">
        <v>1838</v>
      </c>
      <c r="D51" s="20">
        <v>252.99</v>
      </c>
      <c r="E51" s="20">
        <v>0</v>
      </c>
      <c r="F51" s="20">
        <v>0</v>
      </c>
      <c r="G51" s="20">
        <v>252.99</v>
      </c>
      <c r="H51" s="20">
        <v>5.0599999999999996</v>
      </c>
      <c r="I51" s="20">
        <v>258.05</v>
      </c>
      <c r="J51">
        <v>1</v>
      </c>
      <c r="K51" s="24">
        <f>VALUE(YEAR(Diariodevtas[[#This Row],[Fecha]]))</f>
        <v>2010</v>
      </c>
      <c r="L51" s="24">
        <f>VALUE(ROUNDUP(MONTH(Diariodevtas[[#This Row],[Fecha]])/3, 0))</f>
        <v>1</v>
      </c>
      <c r="M51" s="24">
        <f>VALUE(MONTH(Diariodevtas[[#This Row],[Fecha]]))</f>
        <v>2</v>
      </c>
      <c r="N51" s="24">
        <f>VALUE(DAY(Diariodevtas[[#This Row],[Fecha]]))</f>
        <v>26</v>
      </c>
      <c r="O51" s="20" t="str">
        <f>IF(Diariodevtas[[#This Row],[Diames]]&gt;=15,"1º Quincena","2º Quincena")</f>
        <v>1º Quincena</v>
      </c>
      <c r="P51" s="24">
        <f>VALUE(WEEKNUM(Diariodevtas[[#This Row],[Fecha]]))</f>
        <v>9</v>
      </c>
      <c r="Q51" s="20" t="str">
        <f t="shared" si="0"/>
        <v>Viernes</v>
      </c>
    </row>
    <row r="52" spans="1:17">
      <c r="A52" s="13">
        <v>40236</v>
      </c>
      <c r="B52" s="19">
        <v>43000055</v>
      </c>
      <c r="C52" s="11" t="s">
        <v>1876</v>
      </c>
      <c r="D52" s="20">
        <v>2952.51</v>
      </c>
      <c r="E52" s="20">
        <v>0</v>
      </c>
      <c r="F52" s="20">
        <v>0</v>
      </c>
      <c r="G52" s="20">
        <v>2952.51</v>
      </c>
      <c r="H52" s="20">
        <v>59.05</v>
      </c>
      <c r="I52" s="20">
        <v>3011.56</v>
      </c>
      <c r="J52">
        <v>1</v>
      </c>
      <c r="K52" s="24">
        <f>VALUE(YEAR(Diariodevtas[[#This Row],[Fecha]]))</f>
        <v>2010</v>
      </c>
      <c r="L52" s="24">
        <f>VALUE(ROUNDUP(MONTH(Diariodevtas[[#This Row],[Fecha]])/3, 0))</f>
        <v>1</v>
      </c>
      <c r="M52" s="24">
        <f>VALUE(MONTH(Diariodevtas[[#This Row],[Fecha]]))</f>
        <v>2</v>
      </c>
      <c r="N52" s="24">
        <f>VALUE(DAY(Diariodevtas[[#This Row],[Fecha]]))</f>
        <v>27</v>
      </c>
      <c r="O52" s="20" t="str">
        <f>IF(Diariodevtas[[#This Row],[Diames]]&gt;=15,"1º Quincena","2º Quincena")</f>
        <v>1º Quincena</v>
      </c>
      <c r="P52" s="24">
        <f>VALUE(WEEKNUM(Diariodevtas[[#This Row],[Fecha]]))</f>
        <v>9</v>
      </c>
      <c r="Q52" s="20" t="str">
        <f t="shared" si="0"/>
        <v>Sábado</v>
      </c>
    </row>
    <row r="53" spans="1:17">
      <c r="A53" s="13">
        <v>40240</v>
      </c>
      <c r="B53" s="19">
        <v>43000104</v>
      </c>
      <c r="C53" s="11" t="s">
        <v>1809</v>
      </c>
      <c r="D53" s="20">
        <v>58.5</v>
      </c>
      <c r="E53" s="20">
        <v>0</v>
      </c>
      <c r="F53" s="20">
        <v>0</v>
      </c>
      <c r="G53" s="20">
        <v>58.5</v>
      </c>
      <c r="H53" s="20">
        <v>1.17</v>
      </c>
      <c r="I53" s="20">
        <v>59.67</v>
      </c>
      <c r="J53">
        <v>1</v>
      </c>
      <c r="K53" s="24">
        <f>VALUE(YEAR(Diariodevtas[[#This Row],[Fecha]]))</f>
        <v>2010</v>
      </c>
      <c r="L53" s="24">
        <f>VALUE(ROUNDUP(MONTH(Diariodevtas[[#This Row],[Fecha]])/3, 0))</f>
        <v>1</v>
      </c>
      <c r="M53" s="24">
        <f>VALUE(MONTH(Diariodevtas[[#This Row],[Fecha]]))</f>
        <v>3</v>
      </c>
      <c r="N53" s="24">
        <f>VALUE(DAY(Diariodevtas[[#This Row],[Fecha]]))</f>
        <v>3</v>
      </c>
      <c r="O53" s="20" t="str">
        <f>IF(Diariodevtas[[#This Row],[Diames]]&gt;=15,"1º Quincena","2º Quincena")</f>
        <v>2º Quincena</v>
      </c>
      <c r="P53" s="24">
        <f>VALUE(WEEKNUM(Diariodevtas[[#This Row],[Fecha]]))</f>
        <v>10</v>
      </c>
      <c r="Q53" s="20" t="str">
        <f t="shared" si="0"/>
        <v>Míercoles</v>
      </c>
    </row>
    <row r="54" spans="1:17">
      <c r="A54" s="13">
        <v>40240</v>
      </c>
      <c r="B54" s="19">
        <v>43000090</v>
      </c>
      <c r="C54" s="11" t="s">
        <v>1815</v>
      </c>
      <c r="D54" s="20">
        <v>31446.45</v>
      </c>
      <c r="E54" s="20">
        <v>0</v>
      </c>
      <c r="F54" s="20">
        <v>0</v>
      </c>
      <c r="G54" s="20">
        <v>31446.45</v>
      </c>
      <c r="H54" s="20">
        <v>628.92999999999995</v>
      </c>
      <c r="I54" s="20">
        <v>32075.38</v>
      </c>
      <c r="J54">
        <v>1</v>
      </c>
      <c r="K54" s="24">
        <f>VALUE(YEAR(Diariodevtas[[#This Row],[Fecha]]))</f>
        <v>2010</v>
      </c>
      <c r="L54" s="24">
        <f>VALUE(ROUNDUP(MONTH(Diariodevtas[[#This Row],[Fecha]])/3, 0))</f>
        <v>1</v>
      </c>
      <c r="M54" s="24">
        <f>VALUE(MONTH(Diariodevtas[[#This Row],[Fecha]]))</f>
        <v>3</v>
      </c>
      <c r="N54" s="24">
        <f>VALUE(DAY(Diariodevtas[[#This Row],[Fecha]]))</f>
        <v>3</v>
      </c>
      <c r="O54" s="20" t="str">
        <f>IF(Diariodevtas[[#This Row],[Diames]]&gt;=15,"1º Quincena","2º Quincena")</f>
        <v>2º Quincena</v>
      </c>
      <c r="P54" s="24">
        <f>VALUE(WEEKNUM(Diariodevtas[[#This Row],[Fecha]]))</f>
        <v>10</v>
      </c>
      <c r="Q54" s="20" t="str">
        <f t="shared" si="0"/>
        <v>Míercoles</v>
      </c>
    </row>
    <row r="55" spans="1:17">
      <c r="A55" s="13">
        <v>40240</v>
      </c>
      <c r="B55" s="19">
        <v>43000090</v>
      </c>
      <c r="C55" s="11" t="s">
        <v>1815</v>
      </c>
      <c r="D55" s="20">
        <v>660</v>
      </c>
      <c r="E55" s="20">
        <v>0</v>
      </c>
      <c r="F55" s="20">
        <v>0</v>
      </c>
      <c r="G55" s="20">
        <v>660</v>
      </c>
      <c r="H55" s="20">
        <v>0</v>
      </c>
      <c r="I55" s="20">
        <v>660</v>
      </c>
      <c r="J55">
        <v>1</v>
      </c>
      <c r="K55" s="24">
        <f>VALUE(YEAR(Diariodevtas[[#This Row],[Fecha]]))</f>
        <v>2010</v>
      </c>
      <c r="L55" s="24">
        <f>VALUE(ROUNDUP(MONTH(Diariodevtas[[#This Row],[Fecha]])/3, 0))</f>
        <v>1</v>
      </c>
      <c r="M55" s="24">
        <f>VALUE(MONTH(Diariodevtas[[#This Row],[Fecha]]))</f>
        <v>3</v>
      </c>
      <c r="N55" s="24">
        <f>VALUE(DAY(Diariodevtas[[#This Row],[Fecha]]))</f>
        <v>3</v>
      </c>
      <c r="O55" s="20" t="str">
        <f>IF(Diariodevtas[[#This Row],[Diames]]&gt;=15,"1º Quincena","2º Quincena")</f>
        <v>2º Quincena</v>
      </c>
      <c r="P55" s="24">
        <f>VALUE(WEEKNUM(Diariodevtas[[#This Row],[Fecha]]))</f>
        <v>10</v>
      </c>
      <c r="Q55" s="20" t="str">
        <f t="shared" si="0"/>
        <v>Míercoles</v>
      </c>
    </row>
    <row r="56" spans="1:17">
      <c r="A56" s="13">
        <v>40240</v>
      </c>
      <c r="B56" s="19">
        <v>43000017</v>
      </c>
      <c r="C56" s="11" t="s">
        <v>1814</v>
      </c>
      <c r="D56" s="20">
        <v>684.77</v>
      </c>
      <c r="E56" s="20">
        <v>0</v>
      </c>
      <c r="F56" s="20">
        <v>0</v>
      </c>
      <c r="G56" s="20">
        <v>684.77</v>
      </c>
      <c r="H56" s="20">
        <v>13.7</v>
      </c>
      <c r="I56" s="20">
        <v>698.47</v>
      </c>
      <c r="J56">
        <v>1</v>
      </c>
      <c r="K56" s="24">
        <f>VALUE(YEAR(Diariodevtas[[#This Row],[Fecha]]))</f>
        <v>2010</v>
      </c>
      <c r="L56" s="24">
        <f>VALUE(ROUNDUP(MONTH(Diariodevtas[[#This Row],[Fecha]])/3, 0))</f>
        <v>1</v>
      </c>
      <c r="M56" s="24">
        <f>VALUE(MONTH(Diariodevtas[[#This Row],[Fecha]]))</f>
        <v>3</v>
      </c>
      <c r="N56" s="24">
        <f>VALUE(DAY(Diariodevtas[[#This Row],[Fecha]]))</f>
        <v>3</v>
      </c>
      <c r="O56" s="20" t="str">
        <f>IF(Diariodevtas[[#This Row],[Diames]]&gt;=15,"1º Quincena","2º Quincena")</f>
        <v>2º Quincena</v>
      </c>
      <c r="P56" s="24">
        <f>VALUE(WEEKNUM(Diariodevtas[[#This Row],[Fecha]]))</f>
        <v>10</v>
      </c>
      <c r="Q56" s="20" t="str">
        <f t="shared" si="0"/>
        <v>Míercoles</v>
      </c>
    </row>
    <row r="57" spans="1:17">
      <c r="A57" s="13">
        <v>40240</v>
      </c>
      <c r="B57" s="19">
        <v>43000017</v>
      </c>
      <c r="C57" s="11" t="s">
        <v>1814</v>
      </c>
      <c r="D57" s="20">
        <v>386.1</v>
      </c>
      <c r="E57" s="20">
        <v>0</v>
      </c>
      <c r="F57" s="20">
        <v>0</v>
      </c>
      <c r="G57" s="20">
        <v>386.1</v>
      </c>
      <c r="H57" s="20">
        <v>7.72</v>
      </c>
      <c r="I57" s="20">
        <v>393.82</v>
      </c>
      <c r="J57">
        <v>1</v>
      </c>
      <c r="K57" s="24">
        <f>VALUE(YEAR(Diariodevtas[[#This Row],[Fecha]]))</f>
        <v>2010</v>
      </c>
      <c r="L57" s="24">
        <f>VALUE(ROUNDUP(MONTH(Diariodevtas[[#This Row],[Fecha]])/3, 0))</f>
        <v>1</v>
      </c>
      <c r="M57" s="24">
        <f>VALUE(MONTH(Diariodevtas[[#This Row],[Fecha]]))</f>
        <v>3</v>
      </c>
      <c r="N57" s="24">
        <f>VALUE(DAY(Diariodevtas[[#This Row],[Fecha]]))</f>
        <v>3</v>
      </c>
      <c r="O57" s="20" t="str">
        <f>IF(Diariodevtas[[#This Row],[Diames]]&gt;=15,"1º Quincena","2º Quincena")</f>
        <v>2º Quincena</v>
      </c>
      <c r="P57" s="24">
        <f>VALUE(WEEKNUM(Diariodevtas[[#This Row],[Fecha]]))</f>
        <v>10</v>
      </c>
      <c r="Q57" s="20" t="str">
        <f t="shared" si="0"/>
        <v>Míercoles</v>
      </c>
    </row>
    <row r="58" spans="1:17">
      <c r="A58" s="13">
        <v>40242</v>
      </c>
      <c r="B58" s="19">
        <v>43000058</v>
      </c>
      <c r="C58" s="11" t="s">
        <v>1821</v>
      </c>
      <c r="D58" s="20">
        <v>45.18</v>
      </c>
      <c r="E58" s="20">
        <v>0</v>
      </c>
      <c r="F58" s="20">
        <v>0</v>
      </c>
      <c r="G58" s="20">
        <v>45.18</v>
      </c>
      <c r="H58" s="20">
        <v>0.9</v>
      </c>
      <c r="I58" s="20">
        <v>46.08</v>
      </c>
      <c r="J58">
        <v>1</v>
      </c>
      <c r="K58" s="24">
        <f>VALUE(YEAR(Diariodevtas[[#This Row],[Fecha]]))</f>
        <v>2010</v>
      </c>
      <c r="L58" s="24">
        <f>VALUE(ROUNDUP(MONTH(Diariodevtas[[#This Row],[Fecha]])/3, 0))</f>
        <v>1</v>
      </c>
      <c r="M58" s="24">
        <f>VALUE(MONTH(Diariodevtas[[#This Row],[Fecha]]))</f>
        <v>3</v>
      </c>
      <c r="N58" s="24">
        <f>VALUE(DAY(Diariodevtas[[#This Row],[Fecha]]))</f>
        <v>5</v>
      </c>
      <c r="O58" s="20" t="str">
        <f>IF(Diariodevtas[[#This Row],[Diames]]&gt;=15,"1º Quincena","2º Quincena")</f>
        <v>2º Quincena</v>
      </c>
      <c r="P58" s="24">
        <f>VALUE(WEEKNUM(Diariodevtas[[#This Row],[Fecha]]))</f>
        <v>10</v>
      </c>
      <c r="Q58" s="20" t="str">
        <f t="shared" si="0"/>
        <v>Viernes</v>
      </c>
    </row>
    <row r="59" spans="1:17">
      <c r="A59" s="13">
        <v>40243</v>
      </c>
      <c r="B59" s="19">
        <v>43000011</v>
      </c>
      <c r="C59" s="11" t="s">
        <v>1886</v>
      </c>
      <c r="D59" s="20">
        <v>66.72</v>
      </c>
      <c r="E59" s="20">
        <v>0</v>
      </c>
      <c r="F59" s="20">
        <v>0</v>
      </c>
      <c r="G59" s="20">
        <v>66.72</v>
      </c>
      <c r="H59" s="20">
        <v>1.33</v>
      </c>
      <c r="I59" s="20">
        <v>68.05</v>
      </c>
      <c r="J59">
        <v>1</v>
      </c>
      <c r="K59" s="24">
        <f>VALUE(YEAR(Diariodevtas[[#This Row],[Fecha]]))</f>
        <v>2010</v>
      </c>
      <c r="L59" s="24">
        <f>VALUE(ROUNDUP(MONTH(Diariodevtas[[#This Row],[Fecha]])/3, 0))</f>
        <v>1</v>
      </c>
      <c r="M59" s="24">
        <f>VALUE(MONTH(Diariodevtas[[#This Row],[Fecha]]))</f>
        <v>3</v>
      </c>
      <c r="N59" s="24">
        <f>VALUE(DAY(Diariodevtas[[#This Row],[Fecha]]))</f>
        <v>6</v>
      </c>
      <c r="O59" s="20" t="str">
        <f>IF(Diariodevtas[[#This Row],[Diames]]&gt;=15,"1º Quincena","2º Quincena")</f>
        <v>2º Quincena</v>
      </c>
      <c r="P59" s="24">
        <f>VALUE(WEEKNUM(Diariodevtas[[#This Row],[Fecha]]))</f>
        <v>10</v>
      </c>
      <c r="Q59" s="20" t="str">
        <f t="shared" si="0"/>
        <v>Sábado</v>
      </c>
    </row>
    <row r="60" spans="1:17">
      <c r="A60" s="13">
        <v>40243</v>
      </c>
      <c r="B60" s="19">
        <v>43000026</v>
      </c>
      <c r="C60" s="11" t="s">
        <v>1895</v>
      </c>
      <c r="D60" s="20">
        <v>25.2</v>
      </c>
      <c r="E60" s="20">
        <v>0</v>
      </c>
      <c r="F60" s="20">
        <v>0</v>
      </c>
      <c r="G60" s="20">
        <v>25.2</v>
      </c>
      <c r="H60" s="20">
        <v>0.5</v>
      </c>
      <c r="I60" s="20">
        <v>25.7</v>
      </c>
      <c r="J60">
        <v>1</v>
      </c>
      <c r="K60" s="24">
        <f>VALUE(YEAR(Diariodevtas[[#This Row],[Fecha]]))</f>
        <v>2010</v>
      </c>
      <c r="L60" s="24">
        <f>VALUE(ROUNDUP(MONTH(Diariodevtas[[#This Row],[Fecha]])/3, 0))</f>
        <v>1</v>
      </c>
      <c r="M60" s="24">
        <f>VALUE(MONTH(Diariodevtas[[#This Row],[Fecha]]))</f>
        <v>3</v>
      </c>
      <c r="N60" s="24">
        <f>VALUE(DAY(Diariodevtas[[#This Row],[Fecha]]))</f>
        <v>6</v>
      </c>
      <c r="O60" s="20" t="str">
        <f>IF(Diariodevtas[[#This Row],[Diames]]&gt;=15,"1º Quincena","2º Quincena")</f>
        <v>2º Quincena</v>
      </c>
      <c r="P60" s="24">
        <f>VALUE(WEEKNUM(Diariodevtas[[#This Row],[Fecha]]))</f>
        <v>10</v>
      </c>
      <c r="Q60" s="20" t="str">
        <f t="shared" si="0"/>
        <v>Sábado</v>
      </c>
    </row>
    <row r="61" spans="1:17">
      <c r="A61" s="13">
        <v>40246</v>
      </c>
      <c r="B61" s="19">
        <v>43000007</v>
      </c>
      <c r="C61" s="11" t="s">
        <v>1882</v>
      </c>
      <c r="D61" s="20">
        <v>18</v>
      </c>
      <c r="E61" s="20">
        <v>0</v>
      </c>
      <c r="F61" s="20">
        <v>0</v>
      </c>
      <c r="G61" s="20">
        <v>18</v>
      </c>
      <c r="H61" s="20">
        <v>0.36</v>
      </c>
      <c r="I61" s="20">
        <v>18.36</v>
      </c>
      <c r="J61">
        <v>1</v>
      </c>
      <c r="K61" s="24">
        <f>VALUE(YEAR(Diariodevtas[[#This Row],[Fecha]]))</f>
        <v>2010</v>
      </c>
      <c r="L61" s="24">
        <f>VALUE(ROUNDUP(MONTH(Diariodevtas[[#This Row],[Fecha]])/3, 0))</f>
        <v>1</v>
      </c>
      <c r="M61" s="24">
        <f>VALUE(MONTH(Diariodevtas[[#This Row],[Fecha]]))</f>
        <v>3</v>
      </c>
      <c r="N61" s="24">
        <f>VALUE(DAY(Diariodevtas[[#This Row],[Fecha]]))</f>
        <v>9</v>
      </c>
      <c r="O61" s="20" t="str">
        <f>IF(Diariodevtas[[#This Row],[Diames]]&gt;=15,"1º Quincena","2º Quincena")</f>
        <v>2º Quincena</v>
      </c>
      <c r="P61" s="24">
        <f>VALUE(WEEKNUM(Diariodevtas[[#This Row],[Fecha]]))</f>
        <v>11</v>
      </c>
      <c r="Q61" s="20" t="str">
        <f t="shared" si="0"/>
        <v>Martes</v>
      </c>
    </row>
    <row r="62" spans="1:17">
      <c r="A62" s="13">
        <v>40255</v>
      </c>
      <c r="B62" s="19">
        <v>43000053</v>
      </c>
      <c r="C62" s="11" t="s">
        <v>1829</v>
      </c>
      <c r="D62" s="20">
        <v>1077.3</v>
      </c>
      <c r="E62" s="20">
        <v>0</v>
      </c>
      <c r="F62" s="20">
        <v>0</v>
      </c>
      <c r="G62" s="20">
        <v>1077.3</v>
      </c>
      <c r="H62" s="20">
        <v>21.55</v>
      </c>
      <c r="I62" s="20">
        <v>1098.8499999999999</v>
      </c>
      <c r="J62">
        <v>1</v>
      </c>
      <c r="K62" s="24">
        <f>VALUE(YEAR(Diariodevtas[[#This Row],[Fecha]]))</f>
        <v>2010</v>
      </c>
      <c r="L62" s="24">
        <f>VALUE(ROUNDUP(MONTH(Diariodevtas[[#This Row],[Fecha]])/3, 0))</f>
        <v>1</v>
      </c>
      <c r="M62" s="24">
        <f>VALUE(MONTH(Diariodevtas[[#This Row],[Fecha]]))</f>
        <v>3</v>
      </c>
      <c r="N62" s="24">
        <f>VALUE(DAY(Diariodevtas[[#This Row],[Fecha]]))</f>
        <v>18</v>
      </c>
      <c r="O62" s="20" t="str">
        <f>IF(Diariodevtas[[#This Row],[Diames]]&gt;=15,"1º Quincena","2º Quincena")</f>
        <v>1º Quincena</v>
      </c>
      <c r="P62" s="24">
        <f>VALUE(WEEKNUM(Diariodevtas[[#This Row],[Fecha]]))</f>
        <v>12</v>
      </c>
      <c r="Q62" s="20" t="str">
        <f t="shared" si="0"/>
        <v>Jueves</v>
      </c>
    </row>
    <row r="63" spans="1:17">
      <c r="A63" s="13">
        <v>40255</v>
      </c>
      <c r="B63" s="19">
        <v>43000119</v>
      </c>
      <c r="C63" s="11" t="s">
        <v>1831</v>
      </c>
      <c r="D63" s="20">
        <v>396.72</v>
      </c>
      <c r="E63" s="20">
        <v>0</v>
      </c>
      <c r="F63" s="20">
        <v>0</v>
      </c>
      <c r="G63" s="20">
        <v>396.72</v>
      </c>
      <c r="H63" s="20">
        <v>0</v>
      </c>
      <c r="I63" s="20">
        <v>396.72</v>
      </c>
      <c r="J63">
        <v>1</v>
      </c>
      <c r="K63" s="24">
        <f>VALUE(YEAR(Diariodevtas[[#This Row],[Fecha]]))</f>
        <v>2010</v>
      </c>
      <c r="L63" s="24">
        <f>VALUE(ROUNDUP(MONTH(Diariodevtas[[#This Row],[Fecha]])/3, 0))</f>
        <v>1</v>
      </c>
      <c r="M63" s="24">
        <f>VALUE(MONTH(Diariodevtas[[#This Row],[Fecha]]))</f>
        <v>3</v>
      </c>
      <c r="N63" s="24">
        <f>VALUE(DAY(Diariodevtas[[#This Row],[Fecha]]))</f>
        <v>18</v>
      </c>
      <c r="O63" s="20" t="str">
        <f>IF(Diariodevtas[[#This Row],[Diames]]&gt;=15,"1º Quincena","2º Quincena")</f>
        <v>1º Quincena</v>
      </c>
      <c r="P63" s="24">
        <f>VALUE(WEEKNUM(Diariodevtas[[#This Row],[Fecha]]))</f>
        <v>12</v>
      </c>
      <c r="Q63" s="20" t="str">
        <f t="shared" si="0"/>
        <v>Jueves</v>
      </c>
    </row>
    <row r="64" spans="1:17">
      <c r="A64" s="13">
        <v>40255</v>
      </c>
      <c r="B64" s="19">
        <v>43000108</v>
      </c>
      <c r="C64" s="11" t="s">
        <v>1832</v>
      </c>
      <c r="D64" s="20">
        <v>20.88</v>
      </c>
      <c r="E64" s="20">
        <v>0</v>
      </c>
      <c r="F64" s="20">
        <v>0</v>
      </c>
      <c r="G64" s="20">
        <v>20.88</v>
      </c>
      <c r="H64" s="20">
        <v>0.42</v>
      </c>
      <c r="I64" s="20">
        <v>21.3</v>
      </c>
      <c r="J64">
        <v>1</v>
      </c>
      <c r="K64" s="24">
        <f>VALUE(YEAR(Diariodevtas[[#This Row],[Fecha]]))</f>
        <v>2010</v>
      </c>
      <c r="L64" s="24">
        <f>VALUE(ROUNDUP(MONTH(Diariodevtas[[#This Row],[Fecha]])/3, 0))</f>
        <v>1</v>
      </c>
      <c r="M64" s="24">
        <f>VALUE(MONTH(Diariodevtas[[#This Row],[Fecha]]))</f>
        <v>3</v>
      </c>
      <c r="N64" s="24">
        <f>VALUE(DAY(Diariodevtas[[#This Row],[Fecha]]))</f>
        <v>18</v>
      </c>
      <c r="O64" s="20" t="str">
        <f>IF(Diariodevtas[[#This Row],[Diames]]&gt;=15,"1º Quincena","2º Quincena")</f>
        <v>1º Quincena</v>
      </c>
      <c r="P64" s="24">
        <f>VALUE(WEEKNUM(Diariodevtas[[#This Row],[Fecha]]))</f>
        <v>12</v>
      </c>
      <c r="Q64" s="20" t="str">
        <f t="shared" si="0"/>
        <v>Jueves</v>
      </c>
    </row>
    <row r="65" spans="1:17">
      <c r="A65" s="13">
        <v>40256</v>
      </c>
      <c r="B65" s="19">
        <v>43000021</v>
      </c>
      <c r="C65" s="11" t="s">
        <v>1800</v>
      </c>
      <c r="D65" s="20">
        <v>18</v>
      </c>
      <c r="E65" s="20">
        <v>0</v>
      </c>
      <c r="F65" s="20">
        <v>0</v>
      </c>
      <c r="G65" s="20">
        <v>18</v>
      </c>
      <c r="H65" s="20">
        <v>0.36</v>
      </c>
      <c r="I65" s="20">
        <v>18.36</v>
      </c>
      <c r="J65">
        <v>1</v>
      </c>
      <c r="K65" s="24">
        <f>VALUE(YEAR(Diariodevtas[[#This Row],[Fecha]]))</f>
        <v>2010</v>
      </c>
      <c r="L65" s="24">
        <f>VALUE(ROUNDUP(MONTH(Diariodevtas[[#This Row],[Fecha]])/3, 0))</f>
        <v>1</v>
      </c>
      <c r="M65" s="24">
        <f>VALUE(MONTH(Diariodevtas[[#This Row],[Fecha]]))</f>
        <v>3</v>
      </c>
      <c r="N65" s="24">
        <f>VALUE(DAY(Diariodevtas[[#This Row],[Fecha]]))</f>
        <v>19</v>
      </c>
      <c r="O65" s="20" t="str">
        <f>IF(Diariodevtas[[#This Row],[Diames]]&gt;=15,"1º Quincena","2º Quincena")</f>
        <v>1º Quincena</v>
      </c>
      <c r="P65" s="24">
        <f>VALUE(WEEKNUM(Diariodevtas[[#This Row],[Fecha]]))</f>
        <v>12</v>
      </c>
      <c r="Q65" s="20" t="str">
        <f t="shared" si="0"/>
        <v>Viernes</v>
      </c>
    </row>
    <row r="66" spans="1:17">
      <c r="A66" s="13">
        <v>40263</v>
      </c>
      <c r="B66" s="19">
        <v>43000045</v>
      </c>
      <c r="C66" s="11" t="s">
        <v>1833</v>
      </c>
      <c r="D66" s="20">
        <v>78.099999999999994</v>
      </c>
      <c r="E66" s="20">
        <v>0</v>
      </c>
      <c r="F66" s="20">
        <v>0</v>
      </c>
      <c r="G66" s="20">
        <v>78.099999999999994</v>
      </c>
      <c r="H66" s="20">
        <v>1.56</v>
      </c>
      <c r="I66" s="20">
        <v>79.66</v>
      </c>
      <c r="J66">
        <v>1</v>
      </c>
      <c r="K66" s="24">
        <f>VALUE(YEAR(Diariodevtas[[#This Row],[Fecha]]))</f>
        <v>2010</v>
      </c>
      <c r="L66" s="24">
        <f>VALUE(ROUNDUP(MONTH(Diariodevtas[[#This Row],[Fecha]])/3, 0))</f>
        <v>1</v>
      </c>
      <c r="M66" s="24">
        <f>VALUE(MONTH(Diariodevtas[[#This Row],[Fecha]]))</f>
        <v>3</v>
      </c>
      <c r="N66" s="24">
        <f>VALUE(DAY(Diariodevtas[[#This Row],[Fecha]]))</f>
        <v>26</v>
      </c>
      <c r="O66" s="20" t="str">
        <f>IF(Diariodevtas[[#This Row],[Diames]]&gt;=15,"1º Quincena","2º Quincena")</f>
        <v>1º Quincena</v>
      </c>
      <c r="P66" s="24">
        <f>VALUE(WEEKNUM(Diariodevtas[[#This Row],[Fecha]]))</f>
        <v>13</v>
      </c>
      <c r="Q66" s="20" t="str">
        <f t="shared" si="0"/>
        <v>Viernes</v>
      </c>
    </row>
    <row r="67" spans="1:17">
      <c r="A67" s="13">
        <v>40268</v>
      </c>
      <c r="B67" s="19">
        <v>43000010</v>
      </c>
      <c r="C67" s="11" t="s">
        <v>1835</v>
      </c>
      <c r="D67" s="20">
        <v>105.26</v>
      </c>
      <c r="E67" s="20">
        <v>0</v>
      </c>
      <c r="F67" s="20">
        <v>0</v>
      </c>
      <c r="G67" s="20">
        <v>105.26</v>
      </c>
      <c r="H67" s="20">
        <v>2.11</v>
      </c>
      <c r="I67" s="20">
        <v>107.37</v>
      </c>
      <c r="J67">
        <v>1</v>
      </c>
      <c r="K67" s="24">
        <f>VALUE(YEAR(Diariodevtas[[#This Row],[Fecha]]))</f>
        <v>2010</v>
      </c>
      <c r="L67" s="24">
        <f>VALUE(ROUNDUP(MONTH(Diariodevtas[[#This Row],[Fecha]])/3, 0))</f>
        <v>1</v>
      </c>
      <c r="M67" s="24">
        <f>VALUE(MONTH(Diariodevtas[[#This Row],[Fecha]]))</f>
        <v>3</v>
      </c>
      <c r="N67" s="24">
        <f>VALUE(DAY(Diariodevtas[[#This Row],[Fecha]]))</f>
        <v>31</v>
      </c>
      <c r="O67" s="20" t="str">
        <f>IF(Diariodevtas[[#This Row],[Diames]]&gt;=15,"1º Quincena","2º Quincena")</f>
        <v>1º Quincena</v>
      </c>
      <c r="P67" s="24">
        <f>VALUE(WEEKNUM(Diariodevtas[[#This Row],[Fecha]]))</f>
        <v>14</v>
      </c>
      <c r="Q67" s="20" t="str">
        <f t="shared" ref="Q67:Q130" si="1">IF(WEEKDAY(A67)=1,"Domingo",IF(WEEKDAY(A67)=2,"Lunes",IF(WEEKDAY(A67)=3,"Martes",IF(WEEKDAY(A67)=4,"Míercoles",IF(WEEKDAY(A67)=5,"Jueves",IF(WEEKDAY(A67)=6,"Viernes","Sábado"))))))</f>
        <v>Míercoles</v>
      </c>
    </row>
    <row r="68" spans="1:17">
      <c r="A68" s="13">
        <v>40264</v>
      </c>
      <c r="B68" s="19">
        <v>43000013</v>
      </c>
      <c r="C68" s="11" t="s">
        <v>1838</v>
      </c>
      <c r="D68" s="20">
        <v>588.57000000000005</v>
      </c>
      <c r="E68" s="20">
        <v>0</v>
      </c>
      <c r="F68" s="20">
        <v>0</v>
      </c>
      <c r="G68" s="20">
        <v>588.57000000000005</v>
      </c>
      <c r="H68" s="20">
        <v>11.77</v>
      </c>
      <c r="I68" s="20">
        <v>600.34</v>
      </c>
      <c r="J68">
        <v>1</v>
      </c>
      <c r="K68" s="24">
        <f>VALUE(YEAR(Diariodevtas[[#This Row],[Fecha]]))</f>
        <v>2010</v>
      </c>
      <c r="L68" s="24">
        <f>VALUE(ROUNDUP(MONTH(Diariodevtas[[#This Row],[Fecha]])/3, 0))</f>
        <v>1</v>
      </c>
      <c r="M68" s="24">
        <f>VALUE(MONTH(Diariodevtas[[#This Row],[Fecha]]))</f>
        <v>3</v>
      </c>
      <c r="N68" s="24">
        <f>VALUE(DAY(Diariodevtas[[#This Row],[Fecha]]))</f>
        <v>27</v>
      </c>
      <c r="O68" s="20" t="str">
        <f>IF(Diariodevtas[[#This Row],[Diames]]&gt;=15,"1º Quincena","2º Quincena")</f>
        <v>1º Quincena</v>
      </c>
      <c r="P68" s="24">
        <f>VALUE(WEEKNUM(Diariodevtas[[#This Row],[Fecha]]))</f>
        <v>13</v>
      </c>
      <c r="Q68" s="20" t="str">
        <f t="shared" si="1"/>
        <v>Sábado</v>
      </c>
    </row>
    <row r="69" spans="1:17">
      <c r="A69" s="13">
        <v>40264</v>
      </c>
      <c r="B69" s="19">
        <v>43000107</v>
      </c>
      <c r="C69" s="11" t="s">
        <v>1837</v>
      </c>
      <c r="D69" s="20">
        <v>1086</v>
      </c>
      <c r="E69" s="20">
        <v>0</v>
      </c>
      <c r="F69" s="20">
        <v>0</v>
      </c>
      <c r="G69" s="20">
        <v>1086</v>
      </c>
      <c r="H69" s="20">
        <v>21.72</v>
      </c>
      <c r="I69" s="20">
        <v>1107.72</v>
      </c>
      <c r="J69">
        <v>1</v>
      </c>
      <c r="K69" s="24">
        <f>VALUE(YEAR(Diariodevtas[[#This Row],[Fecha]]))</f>
        <v>2010</v>
      </c>
      <c r="L69" s="24">
        <f>VALUE(ROUNDUP(MONTH(Diariodevtas[[#This Row],[Fecha]])/3, 0))</f>
        <v>1</v>
      </c>
      <c r="M69" s="24">
        <f>VALUE(MONTH(Diariodevtas[[#This Row],[Fecha]]))</f>
        <v>3</v>
      </c>
      <c r="N69" s="24">
        <f>VALUE(DAY(Diariodevtas[[#This Row],[Fecha]]))</f>
        <v>27</v>
      </c>
      <c r="O69" s="20" t="str">
        <f>IF(Diariodevtas[[#This Row],[Diames]]&gt;=15,"1º Quincena","2º Quincena")</f>
        <v>1º Quincena</v>
      </c>
      <c r="P69" s="24">
        <f>VALUE(WEEKNUM(Diariodevtas[[#This Row],[Fecha]]))</f>
        <v>13</v>
      </c>
      <c r="Q69" s="20" t="str">
        <f t="shared" si="1"/>
        <v>Sábado</v>
      </c>
    </row>
    <row r="70" spans="1:17">
      <c r="A70" s="13">
        <v>40264</v>
      </c>
      <c r="B70" s="19">
        <v>43000009</v>
      </c>
      <c r="C70" s="11" t="s">
        <v>1819</v>
      </c>
      <c r="D70" s="20">
        <v>2939.38</v>
      </c>
      <c r="E70" s="20">
        <v>0</v>
      </c>
      <c r="F70" s="20">
        <v>0</v>
      </c>
      <c r="G70" s="20">
        <v>2939.38</v>
      </c>
      <c r="H70" s="20">
        <v>58.79</v>
      </c>
      <c r="I70" s="20">
        <v>2998.17</v>
      </c>
      <c r="J70">
        <v>1</v>
      </c>
      <c r="K70" s="24">
        <f>VALUE(YEAR(Diariodevtas[[#This Row],[Fecha]]))</f>
        <v>2010</v>
      </c>
      <c r="L70" s="24">
        <f>VALUE(ROUNDUP(MONTH(Diariodevtas[[#This Row],[Fecha]])/3, 0))</f>
        <v>1</v>
      </c>
      <c r="M70" s="24">
        <f>VALUE(MONTH(Diariodevtas[[#This Row],[Fecha]]))</f>
        <v>3</v>
      </c>
      <c r="N70" s="24">
        <f>VALUE(DAY(Diariodevtas[[#This Row],[Fecha]]))</f>
        <v>27</v>
      </c>
      <c r="O70" s="20" t="str">
        <f>IF(Diariodevtas[[#This Row],[Diames]]&gt;=15,"1º Quincena","2º Quincena")</f>
        <v>1º Quincena</v>
      </c>
      <c r="P70" s="24">
        <f>VALUE(WEEKNUM(Diariodevtas[[#This Row],[Fecha]]))</f>
        <v>13</v>
      </c>
      <c r="Q70" s="20" t="str">
        <f t="shared" si="1"/>
        <v>Sábado</v>
      </c>
    </row>
    <row r="71" spans="1:17">
      <c r="A71" s="13">
        <v>40264</v>
      </c>
      <c r="B71" s="19">
        <v>43000001</v>
      </c>
      <c r="C71" s="11" t="s">
        <v>1824</v>
      </c>
      <c r="D71" s="20">
        <v>776.82</v>
      </c>
      <c r="E71" s="20">
        <v>0</v>
      </c>
      <c r="F71" s="20">
        <v>0</v>
      </c>
      <c r="G71" s="20">
        <v>776.82</v>
      </c>
      <c r="H71" s="20">
        <v>15.54</v>
      </c>
      <c r="I71" s="20">
        <v>792.36</v>
      </c>
      <c r="J71">
        <v>1</v>
      </c>
      <c r="K71" s="24">
        <f>VALUE(YEAR(Diariodevtas[[#This Row],[Fecha]]))</f>
        <v>2010</v>
      </c>
      <c r="L71" s="24">
        <f>VALUE(ROUNDUP(MONTH(Diariodevtas[[#This Row],[Fecha]])/3, 0))</f>
        <v>1</v>
      </c>
      <c r="M71" s="24">
        <f>VALUE(MONTH(Diariodevtas[[#This Row],[Fecha]]))</f>
        <v>3</v>
      </c>
      <c r="N71" s="24">
        <f>VALUE(DAY(Diariodevtas[[#This Row],[Fecha]]))</f>
        <v>27</v>
      </c>
      <c r="O71" s="20" t="str">
        <f>IF(Diariodevtas[[#This Row],[Diames]]&gt;=15,"1º Quincena","2º Quincena")</f>
        <v>1º Quincena</v>
      </c>
      <c r="P71" s="24">
        <f>VALUE(WEEKNUM(Diariodevtas[[#This Row],[Fecha]]))</f>
        <v>13</v>
      </c>
      <c r="Q71" s="20" t="str">
        <f t="shared" si="1"/>
        <v>Sábado</v>
      </c>
    </row>
    <row r="72" spans="1:17">
      <c r="A72" s="13">
        <v>40264</v>
      </c>
      <c r="B72" s="19">
        <v>43000093</v>
      </c>
      <c r="C72" s="11" t="s">
        <v>1897</v>
      </c>
      <c r="D72" s="20">
        <v>45.82</v>
      </c>
      <c r="E72" s="20">
        <v>0</v>
      </c>
      <c r="F72" s="20">
        <v>0</v>
      </c>
      <c r="G72" s="20">
        <v>45.82</v>
      </c>
      <c r="H72" s="20">
        <v>0.92</v>
      </c>
      <c r="I72" s="20">
        <v>46.74</v>
      </c>
      <c r="J72">
        <v>1</v>
      </c>
      <c r="K72" s="24">
        <f>VALUE(YEAR(Diariodevtas[[#This Row],[Fecha]]))</f>
        <v>2010</v>
      </c>
      <c r="L72" s="24">
        <f>VALUE(ROUNDUP(MONTH(Diariodevtas[[#This Row],[Fecha]])/3, 0))</f>
        <v>1</v>
      </c>
      <c r="M72" s="24">
        <f>VALUE(MONTH(Diariodevtas[[#This Row],[Fecha]]))</f>
        <v>3</v>
      </c>
      <c r="N72" s="24">
        <f>VALUE(DAY(Diariodevtas[[#This Row],[Fecha]]))</f>
        <v>27</v>
      </c>
      <c r="O72" s="20" t="str">
        <f>IF(Diariodevtas[[#This Row],[Diames]]&gt;=15,"1º Quincena","2º Quincena")</f>
        <v>1º Quincena</v>
      </c>
      <c r="P72" s="24">
        <f>VALUE(WEEKNUM(Diariodevtas[[#This Row],[Fecha]]))</f>
        <v>13</v>
      </c>
      <c r="Q72" s="20" t="str">
        <f t="shared" si="1"/>
        <v>Sábado</v>
      </c>
    </row>
    <row r="73" spans="1:17">
      <c r="A73" s="13">
        <v>40267</v>
      </c>
      <c r="B73" s="19">
        <v>43000012</v>
      </c>
      <c r="C73" s="11" t="s">
        <v>1808</v>
      </c>
      <c r="D73" s="20">
        <v>18</v>
      </c>
      <c r="E73" s="20">
        <v>0</v>
      </c>
      <c r="F73" s="20">
        <v>0</v>
      </c>
      <c r="G73" s="20">
        <v>18</v>
      </c>
      <c r="H73" s="20">
        <v>0.36</v>
      </c>
      <c r="I73" s="20">
        <v>18.36</v>
      </c>
      <c r="J73">
        <v>1</v>
      </c>
      <c r="K73" s="24">
        <f>VALUE(YEAR(Diariodevtas[[#This Row],[Fecha]]))</f>
        <v>2010</v>
      </c>
      <c r="L73" s="24">
        <f>VALUE(ROUNDUP(MONTH(Diariodevtas[[#This Row],[Fecha]])/3, 0))</f>
        <v>1</v>
      </c>
      <c r="M73" s="24">
        <f>VALUE(MONTH(Diariodevtas[[#This Row],[Fecha]]))</f>
        <v>3</v>
      </c>
      <c r="N73" s="24">
        <f>VALUE(DAY(Diariodevtas[[#This Row],[Fecha]]))</f>
        <v>30</v>
      </c>
      <c r="O73" s="20" t="str">
        <f>IF(Diariodevtas[[#This Row],[Diames]]&gt;=15,"1º Quincena","2º Quincena")</f>
        <v>1º Quincena</v>
      </c>
      <c r="P73" s="24">
        <f>VALUE(WEEKNUM(Diariodevtas[[#This Row],[Fecha]]))</f>
        <v>14</v>
      </c>
      <c r="Q73" s="20" t="str">
        <f t="shared" si="1"/>
        <v>Martes</v>
      </c>
    </row>
    <row r="74" spans="1:17">
      <c r="A74" s="13">
        <v>40267</v>
      </c>
      <c r="B74" s="19">
        <v>43000046</v>
      </c>
      <c r="C74" s="11" t="s">
        <v>1811</v>
      </c>
      <c r="D74" s="20">
        <v>460.02</v>
      </c>
      <c r="E74" s="20">
        <v>0</v>
      </c>
      <c r="F74" s="20">
        <v>0</v>
      </c>
      <c r="G74" s="20">
        <v>460.02</v>
      </c>
      <c r="H74" s="20">
        <v>9.1999999999999993</v>
      </c>
      <c r="I74" s="20">
        <v>469.22</v>
      </c>
      <c r="J74">
        <v>1</v>
      </c>
      <c r="K74" s="24">
        <f>VALUE(YEAR(Diariodevtas[[#This Row],[Fecha]]))</f>
        <v>2010</v>
      </c>
      <c r="L74" s="24">
        <f>VALUE(ROUNDUP(MONTH(Diariodevtas[[#This Row],[Fecha]])/3, 0))</f>
        <v>1</v>
      </c>
      <c r="M74" s="24">
        <f>VALUE(MONTH(Diariodevtas[[#This Row],[Fecha]]))</f>
        <v>3</v>
      </c>
      <c r="N74" s="24">
        <f>VALUE(DAY(Diariodevtas[[#This Row],[Fecha]]))</f>
        <v>30</v>
      </c>
      <c r="O74" s="20" t="str">
        <f>IF(Diariodevtas[[#This Row],[Diames]]&gt;=15,"1º Quincena","2º Quincena")</f>
        <v>1º Quincena</v>
      </c>
      <c r="P74" s="24">
        <f>VALUE(WEEKNUM(Diariodevtas[[#This Row],[Fecha]]))</f>
        <v>14</v>
      </c>
      <c r="Q74" s="20" t="str">
        <f t="shared" si="1"/>
        <v>Martes</v>
      </c>
    </row>
    <row r="75" spans="1:17">
      <c r="A75" s="13">
        <v>40267</v>
      </c>
      <c r="B75" s="19">
        <v>43000096</v>
      </c>
      <c r="C75" s="11" t="s">
        <v>1872</v>
      </c>
      <c r="D75" s="20">
        <v>106.8</v>
      </c>
      <c r="E75" s="20">
        <v>0</v>
      </c>
      <c r="F75" s="20">
        <v>0</v>
      </c>
      <c r="G75" s="20">
        <v>106.8</v>
      </c>
      <c r="H75" s="20">
        <v>2.14</v>
      </c>
      <c r="I75" s="20">
        <v>108.94</v>
      </c>
      <c r="J75">
        <v>1</v>
      </c>
      <c r="K75" s="24">
        <f>VALUE(YEAR(Diariodevtas[[#This Row],[Fecha]]))</f>
        <v>2010</v>
      </c>
      <c r="L75" s="24">
        <f>VALUE(ROUNDUP(MONTH(Diariodevtas[[#This Row],[Fecha]])/3, 0))</f>
        <v>1</v>
      </c>
      <c r="M75" s="24">
        <f>VALUE(MONTH(Diariodevtas[[#This Row],[Fecha]]))</f>
        <v>3</v>
      </c>
      <c r="N75" s="24">
        <f>VALUE(DAY(Diariodevtas[[#This Row],[Fecha]]))</f>
        <v>30</v>
      </c>
      <c r="O75" s="20" t="str">
        <f>IF(Diariodevtas[[#This Row],[Diames]]&gt;=15,"1º Quincena","2º Quincena")</f>
        <v>1º Quincena</v>
      </c>
      <c r="P75" s="24">
        <f>VALUE(WEEKNUM(Diariodevtas[[#This Row],[Fecha]]))</f>
        <v>14</v>
      </c>
      <c r="Q75" s="20" t="str">
        <f t="shared" si="1"/>
        <v>Martes</v>
      </c>
    </row>
    <row r="76" spans="1:17">
      <c r="A76" s="13">
        <v>40267</v>
      </c>
      <c r="B76" s="19">
        <v>43000044</v>
      </c>
      <c r="C76" s="11" t="s">
        <v>1798</v>
      </c>
      <c r="D76" s="20">
        <v>55.44</v>
      </c>
      <c r="E76" s="20">
        <v>0</v>
      </c>
      <c r="F76" s="20">
        <v>0</v>
      </c>
      <c r="G76" s="20">
        <v>55.44</v>
      </c>
      <c r="H76" s="20">
        <v>1.1100000000000001</v>
      </c>
      <c r="I76" s="20">
        <v>56.55</v>
      </c>
      <c r="J76">
        <v>1</v>
      </c>
      <c r="K76" s="24">
        <f>VALUE(YEAR(Diariodevtas[[#This Row],[Fecha]]))</f>
        <v>2010</v>
      </c>
      <c r="L76" s="24">
        <f>VALUE(ROUNDUP(MONTH(Diariodevtas[[#This Row],[Fecha]])/3, 0))</f>
        <v>1</v>
      </c>
      <c r="M76" s="24">
        <f>VALUE(MONTH(Diariodevtas[[#This Row],[Fecha]]))</f>
        <v>3</v>
      </c>
      <c r="N76" s="24">
        <f>VALUE(DAY(Diariodevtas[[#This Row],[Fecha]]))</f>
        <v>30</v>
      </c>
      <c r="O76" s="20" t="str">
        <f>IF(Diariodevtas[[#This Row],[Diames]]&gt;=15,"1º Quincena","2º Quincena")</f>
        <v>1º Quincena</v>
      </c>
      <c r="P76" s="24">
        <f>VALUE(WEEKNUM(Diariodevtas[[#This Row],[Fecha]]))</f>
        <v>14</v>
      </c>
      <c r="Q76" s="20" t="str">
        <f t="shared" si="1"/>
        <v>Martes</v>
      </c>
    </row>
    <row r="77" spans="1:17">
      <c r="A77" s="13">
        <v>40267</v>
      </c>
      <c r="B77" s="19">
        <v>43000045</v>
      </c>
      <c r="C77" s="11" t="s">
        <v>1833</v>
      </c>
      <c r="D77" s="20">
        <v>171.38</v>
      </c>
      <c r="E77" s="20">
        <v>0</v>
      </c>
      <c r="F77" s="20">
        <v>0</v>
      </c>
      <c r="G77" s="20">
        <v>171.38</v>
      </c>
      <c r="H77" s="20">
        <v>3.43</v>
      </c>
      <c r="I77" s="20">
        <v>174.81</v>
      </c>
      <c r="J77">
        <v>1</v>
      </c>
      <c r="K77" s="24">
        <f>VALUE(YEAR(Diariodevtas[[#This Row],[Fecha]]))</f>
        <v>2010</v>
      </c>
      <c r="L77" s="24">
        <f>VALUE(ROUNDUP(MONTH(Diariodevtas[[#This Row],[Fecha]])/3, 0))</f>
        <v>1</v>
      </c>
      <c r="M77" s="24">
        <f>VALUE(MONTH(Diariodevtas[[#This Row],[Fecha]]))</f>
        <v>3</v>
      </c>
      <c r="N77" s="24">
        <f>VALUE(DAY(Diariodevtas[[#This Row],[Fecha]]))</f>
        <v>30</v>
      </c>
      <c r="O77" s="20" t="str">
        <f>IF(Diariodevtas[[#This Row],[Diames]]&gt;=15,"1º Quincena","2º Quincena")</f>
        <v>1º Quincena</v>
      </c>
      <c r="P77" s="24">
        <f>VALUE(WEEKNUM(Diariodevtas[[#This Row],[Fecha]]))</f>
        <v>14</v>
      </c>
      <c r="Q77" s="20" t="str">
        <f t="shared" si="1"/>
        <v>Martes</v>
      </c>
    </row>
    <row r="78" spans="1:17">
      <c r="A78" s="13">
        <v>40267</v>
      </c>
      <c r="B78" s="19">
        <v>43000099</v>
      </c>
      <c r="C78" s="11" t="s">
        <v>1830</v>
      </c>
      <c r="D78" s="20">
        <v>100.54</v>
      </c>
      <c r="E78" s="20">
        <v>0</v>
      </c>
      <c r="F78" s="20">
        <v>0</v>
      </c>
      <c r="G78" s="20">
        <v>100.54</v>
      </c>
      <c r="H78" s="20">
        <v>2.0099999999999998</v>
      </c>
      <c r="I78" s="20">
        <v>102.55</v>
      </c>
      <c r="J78">
        <v>1</v>
      </c>
      <c r="K78" s="24">
        <f>VALUE(YEAR(Diariodevtas[[#This Row],[Fecha]]))</f>
        <v>2010</v>
      </c>
      <c r="L78" s="24">
        <f>VALUE(ROUNDUP(MONTH(Diariodevtas[[#This Row],[Fecha]])/3, 0))</f>
        <v>1</v>
      </c>
      <c r="M78" s="24">
        <f>VALUE(MONTH(Diariodevtas[[#This Row],[Fecha]]))</f>
        <v>3</v>
      </c>
      <c r="N78" s="24">
        <f>VALUE(DAY(Diariodevtas[[#This Row],[Fecha]]))</f>
        <v>30</v>
      </c>
      <c r="O78" s="20" t="str">
        <f>IF(Diariodevtas[[#This Row],[Diames]]&gt;=15,"1º Quincena","2º Quincena")</f>
        <v>1º Quincena</v>
      </c>
      <c r="P78" s="24">
        <f>VALUE(WEEKNUM(Diariodevtas[[#This Row],[Fecha]]))</f>
        <v>14</v>
      </c>
      <c r="Q78" s="20" t="str">
        <f t="shared" si="1"/>
        <v>Martes</v>
      </c>
    </row>
    <row r="79" spans="1:17">
      <c r="A79" s="13">
        <v>40267</v>
      </c>
      <c r="B79" s="19">
        <v>43000011</v>
      </c>
      <c r="C79" s="11" t="s">
        <v>1886</v>
      </c>
      <c r="D79" s="20">
        <v>184.22</v>
      </c>
      <c r="E79" s="20">
        <v>0</v>
      </c>
      <c r="F79" s="20">
        <v>0</v>
      </c>
      <c r="G79" s="20">
        <v>184.22</v>
      </c>
      <c r="H79" s="20">
        <v>3.68</v>
      </c>
      <c r="I79" s="20">
        <v>187.9</v>
      </c>
      <c r="J79">
        <v>1</v>
      </c>
      <c r="K79" s="24">
        <f>VALUE(YEAR(Diariodevtas[[#This Row],[Fecha]]))</f>
        <v>2010</v>
      </c>
      <c r="L79" s="24">
        <f>VALUE(ROUNDUP(MONTH(Diariodevtas[[#This Row],[Fecha]])/3, 0))</f>
        <v>1</v>
      </c>
      <c r="M79" s="24">
        <f>VALUE(MONTH(Diariodevtas[[#This Row],[Fecha]]))</f>
        <v>3</v>
      </c>
      <c r="N79" s="24">
        <f>VALUE(DAY(Diariodevtas[[#This Row],[Fecha]]))</f>
        <v>30</v>
      </c>
      <c r="O79" s="20" t="str">
        <f>IF(Diariodevtas[[#This Row],[Diames]]&gt;=15,"1º Quincena","2º Quincena")</f>
        <v>1º Quincena</v>
      </c>
      <c r="P79" s="24">
        <f>VALUE(WEEKNUM(Diariodevtas[[#This Row],[Fecha]]))</f>
        <v>14</v>
      </c>
      <c r="Q79" s="20" t="str">
        <f t="shared" si="1"/>
        <v>Martes</v>
      </c>
    </row>
    <row r="80" spans="1:17">
      <c r="A80" s="13">
        <v>40267</v>
      </c>
      <c r="B80" s="19">
        <v>43000106</v>
      </c>
      <c r="C80" s="11" t="s">
        <v>1842</v>
      </c>
      <c r="D80" s="20">
        <v>121.58</v>
      </c>
      <c r="E80" s="20">
        <v>0</v>
      </c>
      <c r="F80" s="20">
        <v>0</v>
      </c>
      <c r="G80" s="20">
        <v>121.58</v>
      </c>
      <c r="H80" s="20">
        <v>2.4300000000000002</v>
      </c>
      <c r="I80" s="20">
        <v>124.01</v>
      </c>
      <c r="J80">
        <v>1</v>
      </c>
      <c r="K80" s="24">
        <f>VALUE(YEAR(Diariodevtas[[#This Row],[Fecha]]))</f>
        <v>2010</v>
      </c>
      <c r="L80" s="24">
        <f>VALUE(ROUNDUP(MONTH(Diariodevtas[[#This Row],[Fecha]])/3, 0))</f>
        <v>1</v>
      </c>
      <c r="M80" s="24">
        <f>VALUE(MONTH(Diariodevtas[[#This Row],[Fecha]]))</f>
        <v>3</v>
      </c>
      <c r="N80" s="24">
        <f>VALUE(DAY(Diariodevtas[[#This Row],[Fecha]]))</f>
        <v>30</v>
      </c>
      <c r="O80" s="20" t="str">
        <f>IF(Diariodevtas[[#This Row],[Diames]]&gt;=15,"1º Quincena","2º Quincena")</f>
        <v>1º Quincena</v>
      </c>
      <c r="P80" s="24">
        <f>VALUE(WEEKNUM(Diariodevtas[[#This Row],[Fecha]]))</f>
        <v>14</v>
      </c>
      <c r="Q80" s="20" t="str">
        <f t="shared" si="1"/>
        <v>Martes</v>
      </c>
    </row>
    <row r="81" spans="1:17">
      <c r="A81" s="13">
        <v>40267</v>
      </c>
      <c r="B81" s="19">
        <v>43000105</v>
      </c>
      <c r="C81" s="11" t="s">
        <v>1827</v>
      </c>
      <c r="D81" s="20">
        <v>108.64</v>
      </c>
      <c r="E81" s="20">
        <v>0</v>
      </c>
      <c r="F81" s="20">
        <v>0</v>
      </c>
      <c r="G81" s="20">
        <v>108.64</v>
      </c>
      <c r="H81" s="20">
        <v>2.17</v>
      </c>
      <c r="I81" s="20">
        <v>110.81</v>
      </c>
      <c r="J81">
        <v>1</v>
      </c>
      <c r="K81" s="24">
        <f>VALUE(YEAR(Diariodevtas[[#This Row],[Fecha]]))</f>
        <v>2010</v>
      </c>
      <c r="L81" s="24">
        <f>VALUE(ROUNDUP(MONTH(Diariodevtas[[#This Row],[Fecha]])/3, 0))</f>
        <v>1</v>
      </c>
      <c r="M81" s="24">
        <f>VALUE(MONTH(Diariodevtas[[#This Row],[Fecha]]))</f>
        <v>3</v>
      </c>
      <c r="N81" s="24">
        <f>VALUE(DAY(Diariodevtas[[#This Row],[Fecha]]))</f>
        <v>30</v>
      </c>
      <c r="O81" s="20" t="str">
        <f>IF(Diariodevtas[[#This Row],[Diames]]&gt;=15,"1º Quincena","2º Quincena")</f>
        <v>1º Quincena</v>
      </c>
      <c r="P81" s="24">
        <f>VALUE(WEEKNUM(Diariodevtas[[#This Row],[Fecha]]))</f>
        <v>14</v>
      </c>
      <c r="Q81" s="20" t="str">
        <f t="shared" si="1"/>
        <v>Martes</v>
      </c>
    </row>
    <row r="82" spans="1:17">
      <c r="A82" s="13">
        <v>40267</v>
      </c>
      <c r="B82" s="19">
        <v>43000080</v>
      </c>
      <c r="C82" s="11" t="s">
        <v>1820</v>
      </c>
      <c r="D82" s="20">
        <v>342.1</v>
      </c>
      <c r="E82" s="20">
        <v>0</v>
      </c>
      <c r="F82" s="20">
        <v>0</v>
      </c>
      <c r="G82" s="20">
        <v>342.1</v>
      </c>
      <c r="H82" s="20">
        <v>6.84</v>
      </c>
      <c r="I82" s="20">
        <v>348.94</v>
      </c>
      <c r="J82">
        <v>1</v>
      </c>
      <c r="K82" s="24">
        <f>VALUE(YEAR(Diariodevtas[[#This Row],[Fecha]]))</f>
        <v>2010</v>
      </c>
      <c r="L82" s="24">
        <f>VALUE(ROUNDUP(MONTH(Diariodevtas[[#This Row],[Fecha]])/3, 0))</f>
        <v>1</v>
      </c>
      <c r="M82" s="24">
        <f>VALUE(MONTH(Diariodevtas[[#This Row],[Fecha]]))</f>
        <v>3</v>
      </c>
      <c r="N82" s="24">
        <f>VALUE(DAY(Diariodevtas[[#This Row],[Fecha]]))</f>
        <v>30</v>
      </c>
      <c r="O82" s="20" t="str">
        <f>IF(Diariodevtas[[#This Row],[Diames]]&gt;=15,"1º Quincena","2º Quincena")</f>
        <v>1º Quincena</v>
      </c>
      <c r="P82" s="24">
        <f>VALUE(WEEKNUM(Diariodevtas[[#This Row],[Fecha]]))</f>
        <v>14</v>
      </c>
      <c r="Q82" s="20" t="str">
        <f t="shared" si="1"/>
        <v>Martes</v>
      </c>
    </row>
    <row r="83" spans="1:17">
      <c r="A83" s="13">
        <v>40267</v>
      </c>
      <c r="B83" s="19">
        <v>43000023</v>
      </c>
      <c r="C83" s="11" t="s">
        <v>1846</v>
      </c>
      <c r="D83" s="20">
        <v>189.74</v>
      </c>
      <c r="E83" s="20">
        <v>0</v>
      </c>
      <c r="F83" s="20">
        <v>0</v>
      </c>
      <c r="G83" s="20">
        <v>189.74</v>
      </c>
      <c r="H83" s="20">
        <v>3.79</v>
      </c>
      <c r="I83" s="20">
        <v>193.53</v>
      </c>
      <c r="J83">
        <v>1</v>
      </c>
      <c r="K83" s="24">
        <f>VALUE(YEAR(Diariodevtas[[#This Row],[Fecha]]))</f>
        <v>2010</v>
      </c>
      <c r="L83" s="24">
        <f>VALUE(ROUNDUP(MONTH(Diariodevtas[[#This Row],[Fecha]])/3, 0))</f>
        <v>1</v>
      </c>
      <c r="M83" s="24">
        <f>VALUE(MONTH(Diariodevtas[[#This Row],[Fecha]]))</f>
        <v>3</v>
      </c>
      <c r="N83" s="24">
        <f>VALUE(DAY(Diariodevtas[[#This Row],[Fecha]]))</f>
        <v>30</v>
      </c>
      <c r="O83" s="20" t="str">
        <f>IF(Diariodevtas[[#This Row],[Diames]]&gt;=15,"1º Quincena","2º Quincena")</f>
        <v>1º Quincena</v>
      </c>
      <c r="P83" s="24">
        <f>VALUE(WEEKNUM(Diariodevtas[[#This Row],[Fecha]]))</f>
        <v>14</v>
      </c>
      <c r="Q83" s="20" t="str">
        <f t="shared" si="1"/>
        <v>Martes</v>
      </c>
    </row>
    <row r="84" spans="1:17">
      <c r="A84" s="13">
        <v>40267</v>
      </c>
      <c r="B84" s="19">
        <v>43000052</v>
      </c>
      <c r="C84" s="11" t="s">
        <v>1847</v>
      </c>
      <c r="D84" s="20">
        <v>52.8</v>
      </c>
      <c r="E84" s="20">
        <v>0</v>
      </c>
      <c r="F84" s="20">
        <v>0</v>
      </c>
      <c r="G84" s="20">
        <v>52.8</v>
      </c>
      <c r="H84" s="20">
        <v>1.06</v>
      </c>
      <c r="I84" s="20">
        <v>53.86</v>
      </c>
      <c r="J84">
        <v>1</v>
      </c>
      <c r="K84" s="24">
        <f>VALUE(YEAR(Diariodevtas[[#This Row],[Fecha]]))</f>
        <v>2010</v>
      </c>
      <c r="L84" s="24">
        <f>VALUE(ROUNDUP(MONTH(Diariodevtas[[#This Row],[Fecha]])/3, 0))</f>
        <v>1</v>
      </c>
      <c r="M84" s="24">
        <f>VALUE(MONTH(Diariodevtas[[#This Row],[Fecha]]))</f>
        <v>3</v>
      </c>
      <c r="N84" s="24">
        <f>VALUE(DAY(Diariodevtas[[#This Row],[Fecha]]))</f>
        <v>30</v>
      </c>
      <c r="O84" s="20" t="str">
        <f>IF(Diariodevtas[[#This Row],[Diames]]&gt;=15,"1º Quincena","2º Quincena")</f>
        <v>1º Quincena</v>
      </c>
      <c r="P84" s="24">
        <f>VALUE(WEEKNUM(Diariodevtas[[#This Row],[Fecha]]))</f>
        <v>14</v>
      </c>
      <c r="Q84" s="20" t="str">
        <f t="shared" si="1"/>
        <v>Martes</v>
      </c>
    </row>
    <row r="85" spans="1:17">
      <c r="A85" s="13">
        <v>40267</v>
      </c>
      <c r="B85" s="19">
        <v>43000003</v>
      </c>
      <c r="C85" s="11" t="s">
        <v>1865</v>
      </c>
      <c r="D85" s="20">
        <v>960</v>
      </c>
      <c r="E85" s="20">
        <v>0</v>
      </c>
      <c r="F85" s="20">
        <v>0</v>
      </c>
      <c r="G85" s="20">
        <v>960</v>
      </c>
      <c r="H85" s="20">
        <v>19.2</v>
      </c>
      <c r="I85" s="20">
        <v>979.2</v>
      </c>
      <c r="J85">
        <v>1</v>
      </c>
      <c r="K85" s="24">
        <f>VALUE(YEAR(Diariodevtas[[#This Row],[Fecha]]))</f>
        <v>2010</v>
      </c>
      <c r="L85" s="24">
        <f>VALUE(ROUNDUP(MONTH(Diariodevtas[[#This Row],[Fecha]])/3, 0))</f>
        <v>1</v>
      </c>
      <c r="M85" s="24">
        <f>VALUE(MONTH(Diariodevtas[[#This Row],[Fecha]]))</f>
        <v>3</v>
      </c>
      <c r="N85" s="24">
        <f>VALUE(DAY(Diariodevtas[[#This Row],[Fecha]]))</f>
        <v>30</v>
      </c>
      <c r="O85" s="20" t="str">
        <f>IF(Diariodevtas[[#This Row],[Diames]]&gt;=15,"1º Quincena","2º Quincena")</f>
        <v>1º Quincena</v>
      </c>
      <c r="P85" s="24">
        <f>VALUE(WEEKNUM(Diariodevtas[[#This Row],[Fecha]]))</f>
        <v>14</v>
      </c>
      <c r="Q85" s="20" t="str">
        <f t="shared" si="1"/>
        <v>Martes</v>
      </c>
    </row>
    <row r="86" spans="1:17">
      <c r="A86" s="13">
        <v>40267</v>
      </c>
      <c r="B86" s="19">
        <v>43000032</v>
      </c>
      <c r="C86" s="11" t="s">
        <v>1801</v>
      </c>
      <c r="D86" s="20">
        <v>20.25</v>
      </c>
      <c r="E86" s="20">
        <v>0</v>
      </c>
      <c r="F86" s="20">
        <v>0</v>
      </c>
      <c r="G86" s="20">
        <v>20.25</v>
      </c>
      <c r="H86" s="20">
        <v>0.41</v>
      </c>
      <c r="I86" s="20">
        <v>20.66</v>
      </c>
      <c r="J86">
        <v>1</v>
      </c>
      <c r="K86" s="24">
        <f>VALUE(YEAR(Diariodevtas[[#This Row],[Fecha]]))</f>
        <v>2010</v>
      </c>
      <c r="L86" s="24">
        <f>VALUE(ROUNDUP(MONTH(Diariodevtas[[#This Row],[Fecha]])/3, 0))</f>
        <v>1</v>
      </c>
      <c r="M86" s="24">
        <f>VALUE(MONTH(Diariodevtas[[#This Row],[Fecha]]))</f>
        <v>3</v>
      </c>
      <c r="N86" s="24">
        <f>VALUE(DAY(Diariodevtas[[#This Row],[Fecha]]))</f>
        <v>30</v>
      </c>
      <c r="O86" s="20" t="str">
        <f>IF(Diariodevtas[[#This Row],[Diames]]&gt;=15,"1º Quincena","2º Quincena")</f>
        <v>1º Quincena</v>
      </c>
      <c r="P86" s="24">
        <f>VALUE(WEEKNUM(Diariodevtas[[#This Row],[Fecha]]))</f>
        <v>14</v>
      </c>
      <c r="Q86" s="20" t="str">
        <f t="shared" si="1"/>
        <v>Martes</v>
      </c>
    </row>
    <row r="87" spans="1:17">
      <c r="A87" s="13">
        <v>40267</v>
      </c>
      <c r="B87" s="19">
        <v>43000053</v>
      </c>
      <c r="C87" s="11" t="s">
        <v>1829</v>
      </c>
      <c r="D87" s="20">
        <v>-168</v>
      </c>
      <c r="E87" s="20">
        <v>0</v>
      </c>
      <c r="F87" s="20">
        <v>0</v>
      </c>
      <c r="G87" s="20">
        <v>-168</v>
      </c>
      <c r="H87" s="20">
        <v>-3.36</v>
      </c>
      <c r="I87" s="20">
        <v>-171.36</v>
      </c>
      <c r="J87">
        <v>1</v>
      </c>
      <c r="K87" s="24">
        <f>VALUE(YEAR(Diariodevtas[[#This Row],[Fecha]]))</f>
        <v>2010</v>
      </c>
      <c r="L87" s="24">
        <f>VALUE(ROUNDUP(MONTH(Diariodevtas[[#This Row],[Fecha]])/3, 0))</f>
        <v>1</v>
      </c>
      <c r="M87" s="24">
        <f>VALUE(MONTH(Diariodevtas[[#This Row],[Fecha]]))</f>
        <v>3</v>
      </c>
      <c r="N87" s="24">
        <f>VALUE(DAY(Diariodevtas[[#This Row],[Fecha]]))</f>
        <v>30</v>
      </c>
      <c r="O87" s="20" t="str">
        <f>IF(Diariodevtas[[#This Row],[Diames]]&gt;=15,"1º Quincena","2º Quincena")</f>
        <v>1º Quincena</v>
      </c>
      <c r="P87" s="24">
        <f>VALUE(WEEKNUM(Diariodevtas[[#This Row],[Fecha]]))</f>
        <v>14</v>
      </c>
      <c r="Q87" s="20" t="str">
        <f t="shared" si="1"/>
        <v>Martes</v>
      </c>
    </row>
    <row r="88" spans="1:17">
      <c r="A88" s="13">
        <v>40267</v>
      </c>
      <c r="B88" s="19">
        <v>43000091</v>
      </c>
      <c r="C88" s="11" t="s">
        <v>1818</v>
      </c>
      <c r="D88" s="20">
        <v>1016.47</v>
      </c>
      <c r="E88" s="20">
        <v>0</v>
      </c>
      <c r="F88" s="20">
        <v>0</v>
      </c>
      <c r="G88" s="20">
        <v>1016.47</v>
      </c>
      <c r="H88" s="20">
        <v>20.329999999999998</v>
      </c>
      <c r="I88" s="20">
        <v>1036.8</v>
      </c>
      <c r="J88">
        <v>1</v>
      </c>
      <c r="K88" s="24">
        <f>VALUE(YEAR(Diariodevtas[[#This Row],[Fecha]]))</f>
        <v>2010</v>
      </c>
      <c r="L88" s="24">
        <f>VALUE(ROUNDUP(MONTH(Diariodevtas[[#This Row],[Fecha]])/3, 0))</f>
        <v>1</v>
      </c>
      <c r="M88" s="24">
        <f>VALUE(MONTH(Diariodevtas[[#This Row],[Fecha]]))</f>
        <v>3</v>
      </c>
      <c r="N88" s="24">
        <f>VALUE(DAY(Diariodevtas[[#This Row],[Fecha]]))</f>
        <v>30</v>
      </c>
      <c r="O88" s="20" t="str">
        <f>IF(Diariodevtas[[#This Row],[Diames]]&gt;=15,"1º Quincena","2º Quincena")</f>
        <v>1º Quincena</v>
      </c>
      <c r="P88" s="24">
        <f>VALUE(WEEKNUM(Diariodevtas[[#This Row],[Fecha]]))</f>
        <v>14</v>
      </c>
      <c r="Q88" s="20" t="str">
        <f t="shared" si="1"/>
        <v>Martes</v>
      </c>
    </row>
    <row r="89" spans="1:17">
      <c r="A89" s="13">
        <v>40267</v>
      </c>
      <c r="B89" s="19">
        <v>43000017</v>
      </c>
      <c r="C89" s="11" t="s">
        <v>1814</v>
      </c>
      <c r="D89" s="20">
        <v>1824.24</v>
      </c>
      <c r="E89" s="20">
        <v>0</v>
      </c>
      <c r="F89" s="20">
        <v>0</v>
      </c>
      <c r="G89" s="20">
        <v>1824.24</v>
      </c>
      <c r="H89" s="20">
        <v>36.479999999999997</v>
      </c>
      <c r="I89" s="20">
        <v>1860.72</v>
      </c>
      <c r="J89">
        <v>1</v>
      </c>
      <c r="K89" s="24">
        <f>VALUE(YEAR(Diariodevtas[[#This Row],[Fecha]]))</f>
        <v>2010</v>
      </c>
      <c r="L89" s="24">
        <f>VALUE(ROUNDUP(MONTH(Diariodevtas[[#This Row],[Fecha]])/3, 0))</f>
        <v>1</v>
      </c>
      <c r="M89" s="24">
        <f>VALUE(MONTH(Diariodevtas[[#This Row],[Fecha]]))</f>
        <v>3</v>
      </c>
      <c r="N89" s="24">
        <f>VALUE(DAY(Diariodevtas[[#This Row],[Fecha]]))</f>
        <v>30</v>
      </c>
      <c r="O89" s="20" t="str">
        <f>IF(Diariodevtas[[#This Row],[Diames]]&gt;=15,"1º Quincena","2º Quincena")</f>
        <v>1º Quincena</v>
      </c>
      <c r="P89" s="24">
        <f>VALUE(WEEKNUM(Diariodevtas[[#This Row],[Fecha]]))</f>
        <v>14</v>
      </c>
      <c r="Q89" s="20" t="str">
        <f t="shared" si="1"/>
        <v>Martes</v>
      </c>
    </row>
    <row r="90" spans="1:17">
      <c r="A90" s="13">
        <v>40267</v>
      </c>
      <c r="B90" s="19">
        <v>43000017</v>
      </c>
      <c r="C90" s="11" t="s">
        <v>1814</v>
      </c>
      <c r="D90" s="20">
        <v>1762.87</v>
      </c>
      <c r="E90" s="20">
        <v>0</v>
      </c>
      <c r="F90" s="20">
        <v>0</v>
      </c>
      <c r="G90" s="20">
        <v>1762.87</v>
      </c>
      <c r="H90" s="20">
        <v>35.26</v>
      </c>
      <c r="I90" s="20">
        <v>1798.13</v>
      </c>
      <c r="J90">
        <v>1</v>
      </c>
      <c r="K90" s="24">
        <f>VALUE(YEAR(Diariodevtas[[#This Row],[Fecha]]))</f>
        <v>2010</v>
      </c>
      <c r="L90" s="24">
        <f>VALUE(ROUNDUP(MONTH(Diariodevtas[[#This Row],[Fecha]])/3, 0))</f>
        <v>1</v>
      </c>
      <c r="M90" s="24">
        <f>VALUE(MONTH(Diariodevtas[[#This Row],[Fecha]]))</f>
        <v>3</v>
      </c>
      <c r="N90" s="24">
        <f>VALUE(DAY(Diariodevtas[[#This Row],[Fecha]]))</f>
        <v>30</v>
      </c>
      <c r="O90" s="20" t="str">
        <f>IF(Diariodevtas[[#This Row],[Diames]]&gt;=15,"1º Quincena","2º Quincena")</f>
        <v>1º Quincena</v>
      </c>
      <c r="P90" s="24">
        <f>VALUE(WEEKNUM(Diariodevtas[[#This Row],[Fecha]]))</f>
        <v>14</v>
      </c>
      <c r="Q90" s="20" t="str">
        <f t="shared" si="1"/>
        <v>Martes</v>
      </c>
    </row>
    <row r="91" spans="1:17">
      <c r="A91" s="13">
        <v>40267</v>
      </c>
      <c r="B91" s="19">
        <v>43000055</v>
      </c>
      <c r="C91" s="11" t="s">
        <v>1876</v>
      </c>
      <c r="D91" s="20">
        <v>184</v>
      </c>
      <c r="E91" s="20">
        <v>0</v>
      </c>
      <c r="F91" s="20">
        <v>0</v>
      </c>
      <c r="G91" s="20">
        <v>184</v>
      </c>
      <c r="H91" s="20">
        <v>9.1999999999999993</v>
      </c>
      <c r="I91" s="20">
        <v>193.2</v>
      </c>
      <c r="J91">
        <v>1</v>
      </c>
      <c r="K91" s="24">
        <f>VALUE(YEAR(Diariodevtas[[#This Row],[Fecha]]))</f>
        <v>2010</v>
      </c>
      <c r="L91" s="24">
        <f>VALUE(ROUNDUP(MONTH(Diariodevtas[[#This Row],[Fecha]])/3, 0))</f>
        <v>1</v>
      </c>
      <c r="M91" s="24">
        <f>VALUE(MONTH(Diariodevtas[[#This Row],[Fecha]]))</f>
        <v>3</v>
      </c>
      <c r="N91" s="24">
        <f>VALUE(DAY(Diariodevtas[[#This Row],[Fecha]]))</f>
        <v>30</v>
      </c>
      <c r="O91" s="20" t="str">
        <f>IF(Diariodevtas[[#This Row],[Diames]]&gt;=15,"1º Quincena","2º Quincena")</f>
        <v>1º Quincena</v>
      </c>
      <c r="P91" s="24">
        <f>VALUE(WEEKNUM(Diariodevtas[[#This Row],[Fecha]]))</f>
        <v>14</v>
      </c>
      <c r="Q91" s="20" t="str">
        <f t="shared" si="1"/>
        <v>Martes</v>
      </c>
    </row>
    <row r="92" spans="1:17">
      <c r="A92" s="13">
        <v>40267</v>
      </c>
      <c r="B92" s="19">
        <v>43000055</v>
      </c>
      <c r="C92" s="11" t="s">
        <v>1876</v>
      </c>
      <c r="D92" s="20">
        <v>8786.51</v>
      </c>
      <c r="E92" s="20">
        <v>0</v>
      </c>
      <c r="F92" s="20">
        <v>0</v>
      </c>
      <c r="G92" s="20">
        <v>8786.51</v>
      </c>
      <c r="H92" s="20">
        <v>175.73</v>
      </c>
      <c r="I92" s="20">
        <v>8962.24</v>
      </c>
      <c r="J92">
        <v>1</v>
      </c>
      <c r="K92" s="24">
        <f>VALUE(YEAR(Diariodevtas[[#This Row],[Fecha]]))</f>
        <v>2010</v>
      </c>
      <c r="L92" s="24">
        <f>VALUE(ROUNDUP(MONTH(Diariodevtas[[#This Row],[Fecha]])/3, 0))</f>
        <v>1</v>
      </c>
      <c r="M92" s="24">
        <f>VALUE(MONTH(Diariodevtas[[#This Row],[Fecha]]))</f>
        <v>3</v>
      </c>
      <c r="N92" s="24">
        <f>VALUE(DAY(Diariodevtas[[#This Row],[Fecha]]))</f>
        <v>30</v>
      </c>
      <c r="O92" s="20" t="str">
        <f>IF(Diariodevtas[[#This Row],[Diames]]&gt;=15,"1º Quincena","2º Quincena")</f>
        <v>1º Quincena</v>
      </c>
      <c r="P92" s="24">
        <f>VALUE(WEEKNUM(Diariodevtas[[#This Row],[Fecha]]))</f>
        <v>14</v>
      </c>
      <c r="Q92" s="20" t="str">
        <f t="shared" si="1"/>
        <v>Martes</v>
      </c>
    </row>
    <row r="93" spans="1:17">
      <c r="A93" s="13">
        <v>40268</v>
      </c>
      <c r="B93" s="19">
        <v>43000110</v>
      </c>
      <c r="C93" s="11" t="s">
        <v>549</v>
      </c>
      <c r="D93" s="20">
        <v>58.38</v>
      </c>
      <c r="E93" s="20">
        <v>0</v>
      </c>
      <c r="F93" s="20">
        <v>0</v>
      </c>
      <c r="G93" s="20">
        <v>58.38</v>
      </c>
      <c r="H93" s="20">
        <v>1.17</v>
      </c>
      <c r="I93" s="20">
        <v>59.55</v>
      </c>
      <c r="J93">
        <v>1</v>
      </c>
      <c r="K93" s="24">
        <f>VALUE(YEAR(Diariodevtas[[#This Row],[Fecha]]))</f>
        <v>2010</v>
      </c>
      <c r="L93" s="24">
        <f>VALUE(ROUNDUP(MONTH(Diariodevtas[[#This Row],[Fecha]])/3, 0))</f>
        <v>1</v>
      </c>
      <c r="M93" s="24">
        <f>VALUE(MONTH(Diariodevtas[[#This Row],[Fecha]]))</f>
        <v>3</v>
      </c>
      <c r="N93" s="24">
        <f>VALUE(DAY(Diariodevtas[[#This Row],[Fecha]]))</f>
        <v>31</v>
      </c>
      <c r="O93" s="20" t="str">
        <f>IF(Diariodevtas[[#This Row],[Diames]]&gt;=15,"1º Quincena","2º Quincena")</f>
        <v>1º Quincena</v>
      </c>
      <c r="P93" s="24">
        <f>VALUE(WEEKNUM(Diariodevtas[[#This Row],[Fecha]]))</f>
        <v>14</v>
      </c>
      <c r="Q93" s="20" t="str">
        <f t="shared" si="1"/>
        <v>Míercoles</v>
      </c>
    </row>
    <row r="94" spans="1:17">
      <c r="A94" s="13">
        <v>40268</v>
      </c>
      <c r="B94" s="19">
        <v>43000036</v>
      </c>
      <c r="C94" s="11" t="s">
        <v>1836</v>
      </c>
      <c r="D94" s="20">
        <v>101.2</v>
      </c>
      <c r="E94" s="20">
        <v>0</v>
      </c>
      <c r="F94" s="20">
        <v>0</v>
      </c>
      <c r="G94" s="20">
        <v>101.2</v>
      </c>
      <c r="H94" s="20">
        <v>2.02</v>
      </c>
      <c r="I94" s="20">
        <v>103.22</v>
      </c>
      <c r="J94">
        <v>1</v>
      </c>
      <c r="K94" s="24">
        <f>VALUE(YEAR(Diariodevtas[[#This Row],[Fecha]]))</f>
        <v>2010</v>
      </c>
      <c r="L94" s="24">
        <f>VALUE(ROUNDUP(MONTH(Diariodevtas[[#This Row],[Fecha]])/3, 0))</f>
        <v>1</v>
      </c>
      <c r="M94" s="24">
        <f>VALUE(MONTH(Diariodevtas[[#This Row],[Fecha]]))</f>
        <v>3</v>
      </c>
      <c r="N94" s="24">
        <f>VALUE(DAY(Diariodevtas[[#This Row],[Fecha]]))</f>
        <v>31</v>
      </c>
      <c r="O94" s="20" t="str">
        <f>IF(Diariodevtas[[#This Row],[Diames]]&gt;=15,"1º Quincena","2º Quincena")</f>
        <v>1º Quincena</v>
      </c>
      <c r="P94" s="24">
        <f>VALUE(WEEKNUM(Diariodevtas[[#This Row],[Fecha]]))</f>
        <v>14</v>
      </c>
      <c r="Q94" s="20" t="str">
        <f t="shared" si="1"/>
        <v>Míercoles</v>
      </c>
    </row>
    <row r="95" spans="1:17">
      <c r="A95" s="13">
        <v>40269</v>
      </c>
      <c r="B95" s="19">
        <v>43000090</v>
      </c>
      <c r="C95" s="11" t="s">
        <v>1815</v>
      </c>
      <c r="D95" s="20">
        <v>1000</v>
      </c>
      <c r="E95" s="20">
        <v>0</v>
      </c>
      <c r="F95" s="20">
        <v>0</v>
      </c>
      <c r="G95" s="20">
        <v>1000</v>
      </c>
      <c r="H95" s="20">
        <v>0</v>
      </c>
      <c r="I95" s="20">
        <v>1000</v>
      </c>
      <c r="J95">
        <v>1</v>
      </c>
      <c r="K95" s="24">
        <f>VALUE(YEAR(Diariodevtas[[#This Row],[Fecha]]))</f>
        <v>2010</v>
      </c>
      <c r="L95" s="24">
        <f>VALUE(ROUNDUP(MONTH(Diariodevtas[[#This Row],[Fecha]])/3, 0))</f>
        <v>2</v>
      </c>
      <c r="M95" s="24">
        <f>VALUE(MONTH(Diariodevtas[[#This Row],[Fecha]]))</f>
        <v>4</v>
      </c>
      <c r="N95" s="24">
        <f>VALUE(DAY(Diariodevtas[[#This Row],[Fecha]]))</f>
        <v>1</v>
      </c>
      <c r="O95" s="20" t="str">
        <f>IF(Diariodevtas[[#This Row],[Diames]]&gt;=15,"1º Quincena","2º Quincena")</f>
        <v>2º Quincena</v>
      </c>
      <c r="P95" s="24">
        <f>VALUE(WEEKNUM(Diariodevtas[[#This Row],[Fecha]]))</f>
        <v>14</v>
      </c>
      <c r="Q95" s="20" t="str">
        <f t="shared" si="1"/>
        <v>Jueves</v>
      </c>
    </row>
    <row r="96" spans="1:17">
      <c r="A96" s="13">
        <v>40269</v>
      </c>
      <c r="B96" s="19">
        <v>43000090</v>
      </c>
      <c r="C96" s="11" t="s">
        <v>1815</v>
      </c>
      <c r="D96" s="20">
        <v>48260.2</v>
      </c>
      <c r="E96" s="20">
        <v>0</v>
      </c>
      <c r="F96" s="20">
        <v>0</v>
      </c>
      <c r="G96" s="20">
        <v>48260.2</v>
      </c>
      <c r="H96" s="20">
        <v>965.2</v>
      </c>
      <c r="I96" s="20">
        <v>49225.4</v>
      </c>
      <c r="J96">
        <v>1</v>
      </c>
      <c r="K96" s="24">
        <f>VALUE(YEAR(Diariodevtas[[#This Row],[Fecha]]))</f>
        <v>2010</v>
      </c>
      <c r="L96" s="24">
        <f>VALUE(ROUNDUP(MONTH(Diariodevtas[[#This Row],[Fecha]])/3, 0))</f>
        <v>2</v>
      </c>
      <c r="M96" s="24">
        <f>VALUE(MONTH(Diariodevtas[[#This Row],[Fecha]]))</f>
        <v>4</v>
      </c>
      <c r="N96" s="24">
        <f>VALUE(DAY(Diariodevtas[[#This Row],[Fecha]]))</f>
        <v>1</v>
      </c>
      <c r="O96" s="20" t="str">
        <f>IF(Diariodevtas[[#This Row],[Diames]]&gt;=15,"1º Quincena","2º Quincena")</f>
        <v>2º Quincena</v>
      </c>
      <c r="P96" s="24">
        <f>VALUE(WEEKNUM(Diariodevtas[[#This Row],[Fecha]]))</f>
        <v>14</v>
      </c>
      <c r="Q96" s="20" t="str">
        <f t="shared" si="1"/>
        <v>Jueves</v>
      </c>
    </row>
    <row r="97" spans="1:17">
      <c r="A97" s="13">
        <v>40281</v>
      </c>
      <c r="B97" s="19">
        <v>43000019</v>
      </c>
      <c r="C97" s="11" t="s">
        <v>1797</v>
      </c>
      <c r="D97" s="20">
        <v>104.8</v>
      </c>
      <c r="E97" s="20">
        <v>0</v>
      </c>
      <c r="F97" s="20">
        <v>0</v>
      </c>
      <c r="G97" s="20">
        <v>104.8</v>
      </c>
      <c r="H97" s="20">
        <v>2.1</v>
      </c>
      <c r="I97" s="20">
        <v>106.9</v>
      </c>
      <c r="J97">
        <v>1</v>
      </c>
      <c r="K97" s="24">
        <f>VALUE(YEAR(Diariodevtas[[#This Row],[Fecha]]))</f>
        <v>2010</v>
      </c>
      <c r="L97" s="24">
        <f>VALUE(ROUNDUP(MONTH(Diariodevtas[[#This Row],[Fecha]])/3, 0))</f>
        <v>2</v>
      </c>
      <c r="M97" s="24">
        <f>VALUE(MONTH(Diariodevtas[[#This Row],[Fecha]]))</f>
        <v>4</v>
      </c>
      <c r="N97" s="24">
        <f>VALUE(DAY(Diariodevtas[[#This Row],[Fecha]]))</f>
        <v>13</v>
      </c>
      <c r="O97" s="20" t="str">
        <f>IF(Diariodevtas[[#This Row],[Diames]]&gt;=15,"1º Quincena","2º Quincena")</f>
        <v>2º Quincena</v>
      </c>
      <c r="P97" s="24">
        <f>VALUE(WEEKNUM(Diariodevtas[[#This Row],[Fecha]]))</f>
        <v>16</v>
      </c>
      <c r="Q97" s="20" t="str">
        <f t="shared" si="1"/>
        <v>Martes</v>
      </c>
    </row>
    <row r="98" spans="1:17">
      <c r="A98" s="13">
        <v>40282</v>
      </c>
      <c r="B98" s="19">
        <v>43000047</v>
      </c>
      <c r="C98" s="11" t="s">
        <v>1802</v>
      </c>
      <c r="D98" s="20">
        <v>41.32</v>
      </c>
      <c r="E98" s="20">
        <v>0</v>
      </c>
      <c r="F98" s="20">
        <v>0</v>
      </c>
      <c r="G98" s="20">
        <v>41.32</v>
      </c>
      <c r="H98" s="20">
        <v>0.83</v>
      </c>
      <c r="I98" s="20">
        <v>42.15</v>
      </c>
      <c r="J98">
        <v>1</v>
      </c>
      <c r="K98" s="24">
        <f>VALUE(YEAR(Diariodevtas[[#This Row],[Fecha]]))</f>
        <v>2010</v>
      </c>
      <c r="L98" s="24">
        <f>VALUE(ROUNDUP(MONTH(Diariodevtas[[#This Row],[Fecha]])/3, 0))</f>
        <v>2</v>
      </c>
      <c r="M98" s="24">
        <f>VALUE(MONTH(Diariodevtas[[#This Row],[Fecha]]))</f>
        <v>4</v>
      </c>
      <c r="N98" s="24">
        <f>VALUE(DAY(Diariodevtas[[#This Row],[Fecha]]))</f>
        <v>14</v>
      </c>
      <c r="O98" s="20" t="str">
        <f>IF(Diariodevtas[[#This Row],[Diames]]&gt;=15,"1º Quincena","2º Quincena")</f>
        <v>2º Quincena</v>
      </c>
      <c r="P98" s="24">
        <f>VALUE(WEEKNUM(Diariodevtas[[#This Row],[Fecha]]))</f>
        <v>16</v>
      </c>
      <c r="Q98" s="20" t="str">
        <f t="shared" si="1"/>
        <v>Míercoles</v>
      </c>
    </row>
    <row r="99" spans="1:17">
      <c r="A99" s="13">
        <v>40296</v>
      </c>
      <c r="B99" s="19">
        <v>43000113</v>
      </c>
      <c r="C99" s="11" t="s">
        <v>566</v>
      </c>
      <c r="D99" s="20">
        <v>16.77</v>
      </c>
      <c r="E99" s="20">
        <v>0</v>
      </c>
      <c r="F99" s="20">
        <v>0</v>
      </c>
      <c r="G99" s="20">
        <v>16.77</v>
      </c>
      <c r="H99" s="20">
        <v>0.34</v>
      </c>
      <c r="I99" s="20">
        <v>17.11</v>
      </c>
      <c r="J99">
        <v>1</v>
      </c>
      <c r="K99" s="24">
        <f>VALUE(YEAR(Diariodevtas[[#This Row],[Fecha]]))</f>
        <v>2010</v>
      </c>
      <c r="L99" s="24">
        <f>VALUE(ROUNDUP(MONTH(Diariodevtas[[#This Row],[Fecha]])/3, 0))</f>
        <v>2</v>
      </c>
      <c r="M99" s="24">
        <f>VALUE(MONTH(Diariodevtas[[#This Row],[Fecha]]))</f>
        <v>4</v>
      </c>
      <c r="N99" s="24">
        <f>VALUE(DAY(Diariodevtas[[#This Row],[Fecha]]))</f>
        <v>28</v>
      </c>
      <c r="O99" s="20" t="str">
        <f>IF(Diariodevtas[[#This Row],[Diames]]&gt;=15,"1º Quincena","2º Quincena")</f>
        <v>1º Quincena</v>
      </c>
      <c r="P99" s="24">
        <f>VALUE(WEEKNUM(Diariodevtas[[#This Row],[Fecha]]))</f>
        <v>18</v>
      </c>
      <c r="Q99" s="20" t="str">
        <f t="shared" si="1"/>
        <v>Míercoles</v>
      </c>
    </row>
    <row r="100" spans="1:17">
      <c r="A100" s="13">
        <v>40298</v>
      </c>
      <c r="B100" s="19">
        <v>43000003</v>
      </c>
      <c r="C100" s="11" t="s">
        <v>1865</v>
      </c>
      <c r="D100" s="20">
        <v>1080</v>
      </c>
      <c r="E100" s="20">
        <v>0</v>
      </c>
      <c r="F100" s="20">
        <v>0</v>
      </c>
      <c r="G100" s="20">
        <v>1080</v>
      </c>
      <c r="H100" s="20">
        <v>21.6</v>
      </c>
      <c r="I100" s="20">
        <v>1101.5999999999999</v>
      </c>
      <c r="J100">
        <v>1</v>
      </c>
      <c r="K100" s="24">
        <f>VALUE(YEAR(Diariodevtas[[#This Row],[Fecha]]))</f>
        <v>2010</v>
      </c>
      <c r="L100" s="24">
        <f>VALUE(ROUNDUP(MONTH(Diariodevtas[[#This Row],[Fecha]])/3, 0))</f>
        <v>2</v>
      </c>
      <c r="M100" s="24">
        <f>VALUE(MONTH(Diariodevtas[[#This Row],[Fecha]]))</f>
        <v>4</v>
      </c>
      <c r="N100" s="24">
        <f>VALUE(DAY(Diariodevtas[[#This Row],[Fecha]]))</f>
        <v>30</v>
      </c>
      <c r="O100" s="20" t="str">
        <f>IF(Diariodevtas[[#This Row],[Diames]]&gt;=15,"1º Quincena","2º Quincena")</f>
        <v>1º Quincena</v>
      </c>
      <c r="P100" s="24">
        <f>VALUE(WEEKNUM(Diariodevtas[[#This Row],[Fecha]]))</f>
        <v>18</v>
      </c>
      <c r="Q100" s="20" t="str">
        <f t="shared" si="1"/>
        <v>Viernes</v>
      </c>
    </row>
    <row r="101" spans="1:17">
      <c r="A101" s="13">
        <v>40298</v>
      </c>
      <c r="B101" s="19">
        <v>43000091</v>
      </c>
      <c r="C101" s="11" t="s">
        <v>1818</v>
      </c>
      <c r="D101" s="20">
        <v>3193.83</v>
      </c>
      <c r="E101" s="20">
        <v>0</v>
      </c>
      <c r="F101" s="20">
        <v>0</v>
      </c>
      <c r="G101" s="20">
        <v>3193.83</v>
      </c>
      <c r="H101" s="20">
        <v>63.88</v>
      </c>
      <c r="I101" s="20">
        <v>3257.71</v>
      </c>
      <c r="J101">
        <v>1</v>
      </c>
      <c r="K101" s="24">
        <f>VALUE(YEAR(Diariodevtas[[#This Row],[Fecha]]))</f>
        <v>2010</v>
      </c>
      <c r="L101" s="24">
        <f>VALUE(ROUNDUP(MONTH(Diariodevtas[[#This Row],[Fecha]])/3, 0))</f>
        <v>2</v>
      </c>
      <c r="M101" s="24">
        <f>VALUE(MONTH(Diariodevtas[[#This Row],[Fecha]]))</f>
        <v>4</v>
      </c>
      <c r="N101" s="24">
        <f>VALUE(DAY(Diariodevtas[[#This Row],[Fecha]]))</f>
        <v>30</v>
      </c>
      <c r="O101" s="20" t="str">
        <f>IF(Diariodevtas[[#This Row],[Diames]]&gt;=15,"1º Quincena","2º Quincena")</f>
        <v>1º Quincena</v>
      </c>
      <c r="P101" s="24">
        <f>VALUE(WEEKNUM(Diariodevtas[[#This Row],[Fecha]]))</f>
        <v>18</v>
      </c>
      <c r="Q101" s="20" t="str">
        <f t="shared" si="1"/>
        <v>Viernes</v>
      </c>
    </row>
    <row r="102" spans="1:17">
      <c r="A102" s="13">
        <v>40298</v>
      </c>
      <c r="B102" s="19">
        <v>43000044</v>
      </c>
      <c r="C102" s="11" t="s">
        <v>1798</v>
      </c>
      <c r="D102" s="20">
        <v>96.58</v>
      </c>
      <c r="E102" s="20">
        <v>0</v>
      </c>
      <c r="F102" s="20">
        <v>0</v>
      </c>
      <c r="G102" s="20">
        <v>96.58</v>
      </c>
      <c r="H102" s="20">
        <v>1.93</v>
      </c>
      <c r="I102" s="20">
        <v>98.51</v>
      </c>
      <c r="J102">
        <v>1</v>
      </c>
      <c r="K102" s="24">
        <f>VALUE(YEAR(Diariodevtas[[#This Row],[Fecha]]))</f>
        <v>2010</v>
      </c>
      <c r="L102" s="24">
        <f>VALUE(ROUNDUP(MONTH(Diariodevtas[[#This Row],[Fecha]])/3, 0))</f>
        <v>2</v>
      </c>
      <c r="M102" s="24">
        <f>VALUE(MONTH(Diariodevtas[[#This Row],[Fecha]]))</f>
        <v>4</v>
      </c>
      <c r="N102" s="24">
        <f>VALUE(DAY(Diariodevtas[[#This Row],[Fecha]]))</f>
        <v>30</v>
      </c>
      <c r="O102" s="20" t="str">
        <f>IF(Diariodevtas[[#This Row],[Diames]]&gt;=15,"1º Quincena","2º Quincena")</f>
        <v>1º Quincena</v>
      </c>
      <c r="P102" s="24">
        <f>VALUE(WEEKNUM(Diariodevtas[[#This Row],[Fecha]]))</f>
        <v>18</v>
      </c>
      <c r="Q102" s="20" t="str">
        <f t="shared" si="1"/>
        <v>Viernes</v>
      </c>
    </row>
    <row r="103" spans="1:17">
      <c r="A103" s="13">
        <v>40298</v>
      </c>
      <c r="B103" s="19">
        <v>43000090</v>
      </c>
      <c r="C103" s="11" t="s">
        <v>1815</v>
      </c>
      <c r="D103" s="20">
        <v>850</v>
      </c>
      <c r="E103" s="20">
        <v>0</v>
      </c>
      <c r="F103" s="20">
        <v>0</v>
      </c>
      <c r="G103" s="20">
        <v>850</v>
      </c>
      <c r="H103" s="20">
        <v>0</v>
      </c>
      <c r="I103" s="20">
        <v>850</v>
      </c>
      <c r="J103">
        <v>1</v>
      </c>
      <c r="K103" s="24">
        <f>VALUE(YEAR(Diariodevtas[[#This Row],[Fecha]]))</f>
        <v>2010</v>
      </c>
      <c r="L103" s="24">
        <f>VALUE(ROUNDUP(MONTH(Diariodevtas[[#This Row],[Fecha]])/3, 0))</f>
        <v>2</v>
      </c>
      <c r="M103" s="24">
        <f>VALUE(MONTH(Diariodevtas[[#This Row],[Fecha]]))</f>
        <v>4</v>
      </c>
      <c r="N103" s="24">
        <f>VALUE(DAY(Diariodevtas[[#This Row],[Fecha]]))</f>
        <v>30</v>
      </c>
      <c r="O103" s="20" t="str">
        <f>IF(Diariodevtas[[#This Row],[Diames]]&gt;=15,"1º Quincena","2º Quincena")</f>
        <v>1º Quincena</v>
      </c>
      <c r="P103" s="24">
        <f>VALUE(WEEKNUM(Diariodevtas[[#This Row],[Fecha]]))</f>
        <v>18</v>
      </c>
      <c r="Q103" s="20" t="str">
        <f t="shared" si="1"/>
        <v>Viernes</v>
      </c>
    </row>
    <row r="104" spans="1:17">
      <c r="A104" s="13">
        <v>40298</v>
      </c>
      <c r="B104" s="19">
        <v>43000001</v>
      </c>
      <c r="C104" s="11" t="s">
        <v>1824</v>
      </c>
      <c r="D104" s="20">
        <v>3884.89</v>
      </c>
      <c r="E104" s="20">
        <v>0</v>
      </c>
      <c r="F104" s="20">
        <v>0</v>
      </c>
      <c r="G104" s="20">
        <v>3884.89</v>
      </c>
      <c r="H104" s="20">
        <v>77.7</v>
      </c>
      <c r="I104" s="20">
        <v>3962.59</v>
      </c>
      <c r="J104">
        <v>1</v>
      </c>
      <c r="K104" s="24">
        <f>VALUE(YEAR(Diariodevtas[[#This Row],[Fecha]]))</f>
        <v>2010</v>
      </c>
      <c r="L104" s="24">
        <f>VALUE(ROUNDUP(MONTH(Diariodevtas[[#This Row],[Fecha]])/3, 0))</f>
        <v>2</v>
      </c>
      <c r="M104" s="24">
        <f>VALUE(MONTH(Diariodevtas[[#This Row],[Fecha]]))</f>
        <v>4</v>
      </c>
      <c r="N104" s="24">
        <f>VALUE(DAY(Diariodevtas[[#This Row],[Fecha]]))</f>
        <v>30</v>
      </c>
      <c r="O104" s="20" t="str">
        <f>IF(Diariodevtas[[#This Row],[Diames]]&gt;=15,"1º Quincena","2º Quincena")</f>
        <v>1º Quincena</v>
      </c>
      <c r="P104" s="24">
        <f>VALUE(WEEKNUM(Diariodevtas[[#This Row],[Fecha]]))</f>
        <v>18</v>
      </c>
      <c r="Q104" s="20" t="str">
        <f t="shared" si="1"/>
        <v>Viernes</v>
      </c>
    </row>
    <row r="105" spans="1:17">
      <c r="A105" s="13">
        <v>40298</v>
      </c>
      <c r="B105" s="19">
        <v>43000017</v>
      </c>
      <c r="C105" s="11" t="s">
        <v>1814</v>
      </c>
      <c r="D105" s="20">
        <v>786.47</v>
      </c>
      <c r="E105" s="20">
        <v>0</v>
      </c>
      <c r="F105" s="20">
        <v>0</v>
      </c>
      <c r="G105" s="20">
        <v>786.47</v>
      </c>
      <c r="H105" s="20">
        <v>15.73</v>
      </c>
      <c r="I105" s="20">
        <v>802.2</v>
      </c>
      <c r="J105">
        <v>1</v>
      </c>
      <c r="K105" s="24">
        <f>VALUE(YEAR(Diariodevtas[[#This Row],[Fecha]]))</f>
        <v>2010</v>
      </c>
      <c r="L105" s="24">
        <f>VALUE(ROUNDUP(MONTH(Diariodevtas[[#This Row],[Fecha]])/3, 0))</f>
        <v>2</v>
      </c>
      <c r="M105" s="24">
        <f>VALUE(MONTH(Diariodevtas[[#This Row],[Fecha]]))</f>
        <v>4</v>
      </c>
      <c r="N105" s="24">
        <f>VALUE(DAY(Diariodevtas[[#This Row],[Fecha]]))</f>
        <v>30</v>
      </c>
      <c r="O105" s="20" t="str">
        <f>IF(Diariodevtas[[#This Row],[Diames]]&gt;=15,"1º Quincena","2º Quincena")</f>
        <v>1º Quincena</v>
      </c>
      <c r="P105" s="24">
        <f>VALUE(WEEKNUM(Diariodevtas[[#This Row],[Fecha]]))</f>
        <v>18</v>
      </c>
      <c r="Q105" s="20" t="str">
        <f t="shared" si="1"/>
        <v>Viernes</v>
      </c>
    </row>
    <row r="106" spans="1:17">
      <c r="A106" s="13">
        <v>40298</v>
      </c>
      <c r="B106" s="19">
        <v>43000009</v>
      </c>
      <c r="C106" s="11" t="s">
        <v>1819</v>
      </c>
      <c r="D106" s="20">
        <v>2419.39</v>
      </c>
      <c r="E106" s="20">
        <v>0</v>
      </c>
      <c r="F106" s="20">
        <v>0</v>
      </c>
      <c r="G106" s="20">
        <v>2419.39</v>
      </c>
      <c r="H106" s="20">
        <v>48.39</v>
      </c>
      <c r="I106" s="20">
        <v>2467.7800000000002</v>
      </c>
      <c r="J106">
        <v>1</v>
      </c>
      <c r="K106" s="24">
        <f>VALUE(YEAR(Diariodevtas[[#This Row],[Fecha]]))</f>
        <v>2010</v>
      </c>
      <c r="L106" s="24">
        <f>VALUE(ROUNDUP(MONTH(Diariodevtas[[#This Row],[Fecha]])/3, 0))</f>
        <v>2</v>
      </c>
      <c r="M106" s="24">
        <f>VALUE(MONTH(Diariodevtas[[#This Row],[Fecha]]))</f>
        <v>4</v>
      </c>
      <c r="N106" s="24">
        <f>VALUE(DAY(Diariodevtas[[#This Row],[Fecha]]))</f>
        <v>30</v>
      </c>
      <c r="O106" s="20" t="str">
        <f>IF(Diariodevtas[[#This Row],[Diames]]&gt;=15,"1º Quincena","2º Quincena")</f>
        <v>1º Quincena</v>
      </c>
      <c r="P106" s="24">
        <f>VALUE(WEEKNUM(Diariodevtas[[#This Row],[Fecha]]))</f>
        <v>18</v>
      </c>
      <c r="Q106" s="20" t="str">
        <f t="shared" si="1"/>
        <v>Viernes</v>
      </c>
    </row>
    <row r="107" spans="1:17">
      <c r="A107" s="13">
        <v>40298</v>
      </c>
      <c r="B107" s="19">
        <v>43000013</v>
      </c>
      <c r="C107" s="11" t="s">
        <v>1838</v>
      </c>
      <c r="D107" s="20">
        <v>22.71</v>
      </c>
      <c r="E107" s="20">
        <v>0</v>
      </c>
      <c r="F107" s="20">
        <v>0</v>
      </c>
      <c r="G107" s="20">
        <v>22.71</v>
      </c>
      <c r="H107" s="20">
        <v>0.45</v>
      </c>
      <c r="I107" s="20">
        <v>23.16</v>
      </c>
      <c r="J107">
        <v>1</v>
      </c>
      <c r="K107" s="24">
        <f>VALUE(YEAR(Diariodevtas[[#This Row],[Fecha]]))</f>
        <v>2010</v>
      </c>
      <c r="L107" s="24">
        <f>VALUE(ROUNDUP(MONTH(Diariodevtas[[#This Row],[Fecha]])/3, 0))</f>
        <v>2</v>
      </c>
      <c r="M107" s="24">
        <f>VALUE(MONTH(Diariodevtas[[#This Row],[Fecha]]))</f>
        <v>4</v>
      </c>
      <c r="N107" s="24">
        <f>VALUE(DAY(Diariodevtas[[#This Row],[Fecha]]))</f>
        <v>30</v>
      </c>
      <c r="O107" s="20" t="str">
        <f>IF(Diariodevtas[[#This Row],[Diames]]&gt;=15,"1º Quincena","2º Quincena")</f>
        <v>1º Quincena</v>
      </c>
      <c r="P107" s="24">
        <f>VALUE(WEEKNUM(Diariodevtas[[#This Row],[Fecha]]))</f>
        <v>18</v>
      </c>
      <c r="Q107" s="20" t="str">
        <f t="shared" si="1"/>
        <v>Viernes</v>
      </c>
    </row>
    <row r="108" spans="1:17">
      <c r="A108" s="13">
        <v>40298</v>
      </c>
      <c r="B108" s="19">
        <v>43000090</v>
      </c>
      <c r="C108" s="11" t="s">
        <v>1815</v>
      </c>
      <c r="D108" s="20">
        <v>49704.4</v>
      </c>
      <c r="E108" s="20">
        <v>0</v>
      </c>
      <c r="F108" s="20">
        <v>0</v>
      </c>
      <c r="G108" s="20">
        <v>49704.4</v>
      </c>
      <c r="H108" s="20">
        <v>994.09</v>
      </c>
      <c r="I108" s="20">
        <v>50698.49</v>
      </c>
      <c r="J108">
        <v>1</v>
      </c>
      <c r="K108" s="24">
        <f>VALUE(YEAR(Diariodevtas[[#This Row],[Fecha]]))</f>
        <v>2010</v>
      </c>
      <c r="L108" s="24">
        <f>VALUE(ROUNDUP(MONTH(Diariodevtas[[#This Row],[Fecha]])/3, 0))</f>
        <v>2</v>
      </c>
      <c r="M108" s="24">
        <f>VALUE(MONTH(Diariodevtas[[#This Row],[Fecha]]))</f>
        <v>4</v>
      </c>
      <c r="N108" s="24">
        <f>VALUE(DAY(Diariodevtas[[#This Row],[Fecha]]))</f>
        <v>30</v>
      </c>
      <c r="O108" s="20" t="str">
        <f>IF(Diariodevtas[[#This Row],[Diames]]&gt;=15,"1º Quincena","2º Quincena")</f>
        <v>1º Quincena</v>
      </c>
      <c r="P108" s="24">
        <f>VALUE(WEEKNUM(Diariodevtas[[#This Row],[Fecha]]))</f>
        <v>18</v>
      </c>
      <c r="Q108" s="20" t="str">
        <f t="shared" si="1"/>
        <v>Viernes</v>
      </c>
    </row>
    <row r="109" spans="1:17">
      <c r="A109" s="13">
        <v>40298</v>
      </c>
      <c r="B109" s="19">
        <v>43000107</v>
      </c>
      <c r="C109" s="11" t="s">
        <v>1837</v>
      </c>
      <c r="D109" s="20">
        <v>1086</v>
      </c>
      <c r="E109" s="20">
        <v>0</v>
      </c>
      <c r="F109" s="20">
        <v>0</v>
      </c>
      <c r="G109" s="20">
        <v>1086</v>
      </c>
      <c r="H109" s="20">
        <v>21.72</v>
      </c>
      <c r="I109" s="20">
        <v>1107.72</v>
      </c>
      <c r="J109">
        <v>1</v>
      </c>
      <c r="K109" s="24">
        <f>VALUE(YEAR(Diariodevtas[[#This Row],[Fecha]]))</f>
        <v>2010</v>
      </c>
      <c r="L109" s="24">
        <f>VALUE(ROUNDUP(MONTH(Diariodevtas[[#This Row],[Fecha]])/3, 0))</f>
        <v>2</v>
      </c>
      <c r="M109" s="24">
        <f>VALUE(MONTH(Diariodevtas[[#This Row],[Fecha]]))</f>
        <v>4</v>
      </c>
      <c r="N109" s="24">
        <f>VALUE(DAY(Diariodevtas[[#This Row],[Fecha]]))</f>
        <v>30</v>
      </c>
      <c r="O109" s="20" t="str">
        <f>IF(Diariodevtas[[#This Row],[Diames]]&gt;=15,"1º Quincena","2º Quincena")</f>
        <v>1º Quincena</v>
      </c>
      <c r="P109" s="24">
        <f>VALUE(WEEKNUM(Diariodevtas[[#This Row],[Fecha]]))</f>
        <v>18</v>
      </c>
      <c r="Q109" s="20" t="str">
        <f t="shared" si="1"/>
        <v>Viernes</v>
      </c>
    </row>
    <row r="110" spans="1:17">
      <c r="A110" s="13">
        <v>40298</v>
      </c>
      <c r="B110" s="19">
        <v>43000033</v>
      </c>
      <c r="C110" s="11" t="s">
        <v>1845</v>
      </c>
      <c r="D110" s="20">
        <v>181.87</v>
      </c>
      <c r="E110" s="20">
        <v>0</v>
      </c>
      <c r="F110" s="20">
        <v>0</v>
      </c>
      <c r="G110" s="20">
        <v>181.87</v>
      </c>
      <c r="H110" s="20">
        <v>3.64</v>
      </c>
      <c r="I110" s="20">
        <v>185.51</v>
      </c>
      <c r="J110">
        <v>1</v>
      </c>
      <c r="K110" s="24">
        <f>VALUE(YEAR(Diariodevtas[[#This Row],[Fecha]]))</f>
        <v>2010</v>
      </c>
      <c r="L110" s="24">
        <f>VALUE(ROUNDUP(MONTH(Diariodevtas[[#This Row],[Fecha]])/3, 0))</f>
        <v>2</v>
      </c>
      <c r="M110" s="24">
        <f>VALUE(MONTH(Diariodevtas[[#This Row],[Fecha]]))</f>
        <v>4</v>
      </c>
      <c r="N110" s="24">
        <f>VALUE(DAY(Diariodevtas[[#This Row],[Fecha]]))</f>
        <v>30</v>
      </c>
      <c r="O110" s="20" t="str">
        <f>IF(Diariodevtas[[#This Row],[Diames]]&gt;=15,"1º Quincena","2º Quincena")</f>
        <v>1º Quincena</v>
      </c>
      <c r="P110" s="24">
        <f>VALUE(WEEKNUM(Diariodevtas[[#This Row],[Fecha]]))</f>
        <v>18</v>
      </c>
      <c r="Q110" s="20" t="str">
        <f t="shared" si="1"/>
        <v>Viernes</v>
      </c>
    </row>
    <row r="111" spans="1:17">
      <c r="A111" s="13">
        <v>40298</v>
      </c>
      <c r="B111" s="19">
        <v>43000053</v>
      </c>
      <c r="C111" s="11" t="s">
        <v>1829</v>
      </c>
      <c r="D111" s="20">
        <v>245.96</v>
      </c>
      <c r="E111" s="20">
        <v>0</v>
      </c>
      <c r="F111" s="20">
        <v>0</v>
      </c>
      <c r="G111" s="20">
        <v>245.96</v>
      </c>
      <c r="H111" s="20">
        <v>4.92</v>
      </c>
      <c r="I111" s="20">
        <v>250.88</v>
      </c>
      <c r="J111">
        <v>1</v>
      </c>
      <c r="K111" s="24">
        <f>VALUE(YEAR(Diariodevtas[[#This Row],[Fecha]]))</f>
        <v>2010</v>
      </c>
      <c r="L111" s="24">
        <f>VALUE(ROUNDUP(MONTH(Diariodevtas[[#This Row],[Fecha]])/3, 0))</f>
        <v>2</v>
      </c>
      <c r="M111" s="24">
        <f>VALUE(MONTH(Diariodevtas[[#This Row],[Fecha]]))</f>
        <v>4</v>
      </c>
      <c r="N111" s="24">
        <f>VALUE(DAY(Diariodevtas[[#This Row],[Fecha]]))</f>
        <v>30</v>
      </c>
      <c r="O111" s="20" t="str">
        <f>IF(Diariodevtas[[#This Row],[Diames]]&gt;=15,"1º Quincena","2º Quincena")</f>
        <v>1º Quincena</v>
      </c>
      <c r="P111" s="24">
        <f>VALUE(WEEKNUM(Diariodevtas[[#This Row],[Fecha]]))</f>
        <v>18</v>
      </c>
      <c r="Q111" s="20" t="str">
        <f t="shared" si="1"/>
        <v>Viernes</v>
      </c>
    </row>
    <row r="112" spans="1:17">
      <c r="A112" s="13">
        <v>40298</v>
      </c>
      <c r="B112" s="19">
        <v>43000010</v>
      </c>
      <c r="C112" s="11" t="s">
        <v>1835</v>
      </c>
      <c r="D112" s="20">
        <v>306.22000000000003</v>
      </c>
      <c r="E112" s="20">
        <v>0</v>
      </c>
      <c r="F112" s="20">
        <v>0</v>
      </c>
      <c r="G112" s="20">
        <v>306.22000000000003</v>
      </c>
      <c r="H112" s="20">
        <v>6.12</v>
      </c>
      <c r="I112" s="20">
        <v>312.33999999999997</v>
      </c>
      <c r="J112">
        <v>1</v>
      </c>
      <c r="K112" s="24">
        <f>VALUE(YEAR(Diariodevtas[[#This Row],[Fecha]]))</f>
        <v>2010</v>
      </c>
      <c r="L112" s="24">
        <f>VALUE(ROUNDUP(MONTH(Diariodevtas[[#This Row],[Fecha]])/3, 0))</f>
        <v>2</v>
      </c>
      <c r="M112" s="24">
        <f>VALUE(MONTH(Diariodevtas[[#This Row],[Fecha]]))</f>
        <v>4</v>
      </c>
      <c r="N112" s="24">
        <f>VALUE(DAY(Diariodevtas[[#This Row],[Fecha]]))</f>
        <v>30</v>
      </c>
      <c r="O112" s="20" t="str">
        <f>IF(Diariodevtas[[#This Row],[Diames]]&gt;=15,"1º Quincena","2º Quincena")</f>
        <v>1º Quincena</v>
      </c>
      <c r="P112" s="24">
        <f>VALUE(WEEKNUM(Diariodevtas[[#This Row],[Fecha]]))</f>
        <v>18</v>
      </c>
      <c r="Q112" s="20" t="str">
        <f t="shared" si="1"/>
        <v>Viernes</v>
      </c>
    </row>
    <row r="113" spans="1:17">
      <c r="A113" s="13">
        <v>40298</v>
      </c>
      <c r="B113" s="19">
        <v>43000036</v>
      </c>
      <c r="C113" s="11" t="s">
        <v>1836</v>
      </c>
      <c r="D113" s="20">
        <v>660.94</v>
      </c>
      <c r="E113" s="20">
        <v>0</v>
      </c>
      <c r="F113" s="20">
        <v>0</v>
      </c>
      <c r="G113" s="20">
        <v>660.94</v>
      </c>
      <c r="H113" s="20">
        <v>13.22</v>
      </c>
      <c r="I113" s="20">
        <v>674.16</v>
      </c>
      <c r="J113">
        <v>1</v>
      </c>
      <c r="K113" s="24">
        <f>VALUE(YEAR(Diariodevtas[[#This Row],[Fecha]]))</f>
        <v>2010</v>
      </c>
      <c r="L113" s="24">
        <f>VALUE(ROUNDUP(MONTH(Diariodevtas[[#This Row],[Fecha]])/3, 0))</f>
        <v>2</v>
      </c>
      <c r="M113" s="24">
        <f>VALUE(MONTH(Diariodevtas[[#This Row],[Fecha]]))</f>
        <v>4</v>
      </c>
      <c r="N113" s="24">
        <f>VALUE(DAY(Diariodevtas[[#This Row],[Fecha]]))</f>
        <v>30</v>
      </c>
      <c r="O113" s="20" t="str">
        <f>IF(Diariodevtas[[#This Row],[Diames]]&gt;=15,"1º Quincena","2º Quincena")</f>
        <v>1º Quincena</v>
      </c>
      <c r="P113" s="24">
        <f>VALUE(WEEKNUM(Diariodevtas[[#This Row],[Fecha]]))</f>
        <v>18</v>
      </c>
      <c r="Q113" s="20" t="str">
        <f t="shared" si="1"/>
        <v>Viernes</v>
      </c>
    </row>
    <row r="114" spans="1:17">
      <c r="A114" s="13">
        <v>40298</v>
      </c>
      <c r="B114" s="19">
        <v>43000011</v>
      </c>
      <c r="C114" s="11" t="s">
        <v>1886</v>
      </c>
      <c r="D114" s="20">
        <v>575.62</v>
      </c>
      <c r="E114" s="20">
        <v>0</v>
      </c>
      <c r="F114" s="20">
        <v>0</v>
      </c>
      <c r="G114" s="20">
        <v>575.62</v>
      </c>
      <c r="H114" s="20">
        <v>11.51</v>
      </c>
      <c r="I114" s="20">
        <v>587.13</v>
      </c>
      <c r="J114">
        <v>1</v>
      </c>
      <c r="K114" s="24">
        <f>VALUE(YEAR(Diariodevtas[[#This Row],[Fecha]]))</f>
        <v>2010</v>
      </c>
      <c r="L114" s="24">
        <f>VALUE(ROUNDUP(MONTH(Diariodevtas[[#This Row],[Fecha]])/3, 0))</f>
        <v>2</v>
      </c>
      <c r="M114" s="24">
        <f>VALUE(MONTH(Diariodevtas[[#This Row],[Fecha]]))</f>
        <v>4</v>
      </c>
      <c r="N114" s="24">
        <f>VALUE(DAY(Diariodevtas[[#This Row],[Fecha]]))</f>
        <v>30</v>
      </c>
      <c r="O114" s="20" t="str">
        <f>IF(Diariodevtas[[#This Row],[Diames]]&gt;=15,"1º Quincena","2º Quincena")</f>
        <v>1º Quincena</v>
      </c>
      <c r="P114" s="24">
        <f>VALUE(WEEKNUM(Diariodevtas[[#This Row],[Fecha]]))</f>
        <v>18</v>
      </c>
      <c r="Q114" s="20" t="str">
        <f t="shared" si="1"/>
        <v>Viernes</v>
      </c>
    </row>
    <row r="115" spans="1:17">
      <c r="A115" s="13">
        <v>40298</v>
      </c>
      <c r="B115" s="19">
        <v>43000046</v>
      </c>
      <c r="C115" s="11" t="s">
        <v>1811</v>
      </c>
      <c r="D115" s="20">
        <v>830.91</v>
      </c>
      <c r="E115" s="20">
        <v>0</v>
      </c>
      <c r="F115" s="20">
        <v>0</v>
      </c>
      <c r="G115" s="20">
        <v>830.91</v>
      </c>
      <c r="H115" s="20">
        <v>16.62</v>
      </c>
      <c r="I115" s="20">
        <v>847.53</v>
      </c>
      <c r="J115">
        <v>1</v>
      </c>
      <c r="K115" s="24">
        <f>VALUE(YEAR(Diariodevtas[[#This Row],[Fecha]]))</f>
        <v>2010</v>
      </c>
      <c r="L115" s="24">
        <f>VALUE(ROUNDUP(MONTH(Diariodevtas[[#This Row],[Fecha]])/3, 0))</f>
        <v>2</v>
      </c>
      <c r="M115" s="24">
        <f>VALUE(MONTH(Diariodevtas[[#This Row],[Fecha]]))</f>
        <v>4</v>
      </c>
      <c r="N115" s="24">
        <f>VALUE(DAY(Diariodevtas[[#This Row],[Fecha]]))</f>
        <v>30</v>
      </c>
      <c r="O115" s="20" t="str">
        <f>IF(Diariodevtas[[#This Row],[Diames]]&gt;=15,"1º Quincena","2º Quincena")</f>
        <v>1º Quincena</v>
      </c>
      <c r="P115" s="24">
        <f>VALUE(WEEKNUM(Diariodevtas[[#This Row],[Fecha]]))</f>
        <v>18</v>
      </c>
      <c r="Q115" s="20" t="str">
        <f t="shared" si="1"/>
        <v>Viernes</v>
      </c>
    </row>
    <row r="116" spans="1:17">
      <c r="A116" s="13">
        <v>40298</v>
      </c>
      <c r="B116" s="19">
        <v>43000080</v>
      </c>
      <c r="C116" s="11" t="s">
        <v>1820</v>
      </c>
      <c r="D116" s="20">
        <v>369.55</v>
      </c>
      <c r="E116" s="20">
        <v>0</v>
      </c>
      <c r="F116" s="20">
        <v>0</v>
      </c>
      <c r="G116" s="20">
        <v>369.55</v>
      </c>
      <c r="H116" s="20">
        <v>7.39</v>
      </c>
      <c r="I116" s="20">
        <v>376.94</v>
      </c>
      <c r="J116">
        <v>1</v>
      </c>
      <c r="K116" s="24">
        <f>VALUE(YEAR(Diariodevtas[[#This Row],[Fecha]]))</f>
        <v>2010</v>
      </c>
      <c r="L116" s="24">
        <f>VALUE(ROUNDUP(MONTH(Diariodevtas[[#This Row],[Fecha]])/3, 0))</f>
        <v>2</v>
      </c>
      <c r="M116" s="24">
        <f>VALUE(MONTH(Diariodevtas[[#This Row],[Fecha]]))</f>
        <v>4</v>
      </c>
      <c r="N116" s="24">
        <f>VALUE(DAY(Diariodevtas[[#This Row],[Fecha]]))</f>
        <v>30</v>
      </c>
      <c r="O116" s="20" t="str">
        <f>IF(Diariodevtas[[#This Row],[Diames]]&gt;=15,"1º Quincena","2º Quincena")</f>
        <v>1º Quincena</v>
      </c>
      <c r="P116" s="24">
        <f>VALUE(WEEKNUM(Diariodevtas[[#This Row],[Fecha]]))</f>
        <v>18</v>
      </c>
      <c r="Q116" s="20" t="str">
        <f t="shared" si="1"/>
        <v>Viernes</v>
      </c>
    </row>
    <row r="117" spans="1:17">
      <c r="A117" s="13">
        <v>40302</v>
      </c>
      <c r="B117" s="19">
        <v>43000016</v>
      </c>
      <c r="C117" s="11" t="s">
        <v>1816</v>
      </c>
      <c r="D117" s="20">
        <v>56.54</v>
      </c>
      <c r="E117" s="20">
        <v>0</v>
      </c>
      <c r="F117" s="20">
        <v>0</v>
      </c>
      <c r="G117" s="20">
        <v>56.54</v>
      </c>
      <c r="H117" s="20">
        <v>1.1299999999999999</v>
      </c>
      <c r="I117" s="20">
        <v>57.67</v>
      </c>
      <c r="J117">
        <v>1</v>
      </c>
      <c r="K117" s="24">
        <f>VALUE(YEAR(Diariodevtas[[#This Row],[Fecha]]))</f>
        <v>2010</v>
      </c>
      <c r="L117" s="24">
        <f>VALUE(ROUNDUP(MONTH(Diariodevtas[[#This Row],[Fecha]])/3, 0))</f>
        <v>2</v>
      </c>
      <c r="M117" s="24">
        <f>VALUE(MONTH(Diariodevtas[[#This Row],[Fecha]]))</f>
        <v>5</v>
      </c>
      <c r="N117" s="24">
        <f>VALUE(DAY(Diariodevtas[[#This Row],[Fecha]]))</f>
        <v>4</v>
      </c>
      <c r="O117" s="20" t="str">
        <f>IF(Diariodevtas[[#This Row],[Diames]]&gt;=15,"1º Quincena","2º Quincena")</f>
        <v>2º Quincena</v>
      </c>
      <c r="P117" s="24">
        <f>VALUE(WEEKNUM(Diariodevtas[[#This Row],[Fecha]]))</f>
        <v>19</v>
      </c>
      <c r="Q117" s="20" t="str">
        <f t="shared" si="1"/>
        <v>Martes</v>
      </c>
    </row>
    <row r="118" spans="1:17">
      <c r="A118" s="13">
        <v>40298</v>
      </c>
      <c r="B118" s="19">
        <v>43000052</v>
      </c>
      <c r="C118" s="11" t="s">
        <v>1847</v>
      </c>
      <c r="D118" s="20">
        <v>496.83</v>
      </c>
      <c r="E118" s="20">
        <v>0</v>
      </c>
      <c r="F118" s="20">
        <v>0</v>
      </c>
      <c r="G118" s="20">
        <v>496.83</v>
      </c>
      <c r="H118" s="20">
        <v>9.94</v>
      </c>
      <c r="I118" s="20">
        <v>506.77</v>
      </c>
      <c r="J118">
        <v>1</v>
      </c>
      <c r="K118" s="24">
        <f>VALUE(YEAR(Diariodevtas[[#This Row],[Fecha]]))</f>
        <v>2010</v>
      </c>
      <c r="L118" s="24">
        <f>VALUE(ROUNDUP(MONTH(Diariodevtas[[#This Row],[Fecha]])/3, 0))</f>
        <v>2</v>
      </c>
      <c r="M118" s="24">
        <f>VALUE(MONTH(Diariodevtas[[#This Row],[Fecha]]))</f>
        <v>4</v>
      </c>
      <c r="N118" s="24">
        <f>VALUE(DAY(Diariodevtas[[#This Row],[Fecha]]))</f>
        <v>30</v>
      </c>
      <c r="O118" s="20" t="str">
        <f>IF(Diariodevtas[[#This Row],[Diames]]&gt;=15,"1º Quincena","2º Quincena")</f>
        <v>1º Quincena</v>
      </c>
      <c r="P118" s="24">
        <f>VALUE(WEEKNUM(Diariodevtas[[#This Row],[Fecha]]))</f>
        <v>18</v>
      </c>
      <c r="Q118" s="20" t="str">
        <f t="shared" si="1"/>
        <v>Viernes</v>
      </c>
    </row>
    <row r="119" spans="1:17">
      <c r="A119" s="13">
        <v>40302</v>
      </c>
      <c r="B119" s="19">
        <v>43000105</v>
      </c>
      <c r="C119" s="11" t="s">
        <v>1827</v>
      </c>
      <c r="D119" s="20">
        <v>385.56</v>
      </c>
      <c r="E119" s="20">
        <v>0</v>
      </c>
      <c r="F119" s="20">
        <v>0</v>
      </c>
      <c r="G119" s="20">
        <v>385.56</v>
      </c>
      <c r="H119" s="20">
        <v>7.71</v>
      </c>
      <c r="I119" s="20">
        <v>393.27</v>
      </c>
      <c r="J119">
        <v>1</v>
      </c>
      <c r="K119" s="24">
        <f>VALUE(YEAR(Diariodevtas[[#This Row],[Fecha]]))</f>
        <v>2010</v>
      </c>
      <c r="L119" s="24">
        <f>VALUE(ROUNDUP(MONTH(Diariodevtas[[#This Row],[Fecha]])/3, 0))</f>
        <v>2</v>
      </c>
      <c r="M119" s="24">
        <f>VALUE(MONTH(Diariodevtas[[#This Row],[Fecha]]))</f>
        <v>5</v>
      </c>
      <c r="N119" s="24">
        <f>VALUE(DAY(Diariodevtas[[#This Row],[Fecha]]))</f>
        <v>4</v>
      </c>
      <c r="O119" s="20" t="str">
        <f>IF(Diariodevtas[[#This Row],[Diames]]&gt;=15,"1º Quincena","2º Quincena")</f>
        <v>2º Quincena</v>
      </c>
      <c r="P119" s="24">
        <f>VALUE(WEEKNUM(Diariodevtas[[#This Row],[Fecha]]))</f>
        <v>19</v>
      </c>
      <c r="Q119" s="20" t="str">
        <f t="shared" si="1"/>
        <v>Martes</v>
      </c>
    </row>
    <row r="120" spans="1:17">
      <c r="A120" s="13">
        <v>40302</v>
      </c>
      <c r="B120" s="19">
        <v>43000023</v>
      </c>
      <c r="C120" s="11" t="s">
        <v>1846</v>
      </c>
      <c r="D120" s="20">
        <v>311.75</v>
      </c>
      <c r="E120" s="20">
        <v>0</v>
      </c>
      <c r="F120" s="20">
        <v>0</v>
      </c>
      <c r="G120" s="20">
        <v>311.75</v>
      </c>
      <c r="H120" s="20">
        <v>6.24</v>
      </c>
      <c r="I120" s="20">
        <v>317.99</v>
      </c>
      <c r="J120">
        <v>1</v>
      </c>
      <c r="K120" s="24">
        <f>VALUE(YEAR(Diariodevtas[[#This Row],[Fecha]]))</f>
        <v>2010</v>
      </c>
      <c r="L120" s="24">
        <f>VALUE(ROUNDUP(MONTH(Diariodevtas[[#This Row],[Fecha]])/3, 0))</f>
        <v>2</v>
      </c>
      <c r="M120" s="24">
        <f>VALUE(MONTH(Diariodevtas[[#This Row],[Fecha]]))</f>
        <v>5</v>
      </c>
      <c r="N120" s="24">
        <f>VALUE(DAY(Diariodevtas[[#This Row],[Fecha]]))</f>
        <v>4</v>
      </c>
      <c r="O120" s="20" t="str">
        <f>IF(Diariodevtas[[#This Row],[Diames]]&gt;=15,"1º Quincena","2º Quincena")</f>
        <v>2º Quincena</v>
      </c>
      <c r="P120" s="24">
        <f>VALUE(WEEKNUM(Diariodevtas[[#This Row],[Fecha]]))</f>
        <v>19</v>
      </c>
      <c r="Q120" s="20" t="str">
        <f t="shared" si="1"/>
        <v>Martes</v>
      </c>
    </row>
    <row r="121" spans="1:17">
      <c r="A121" s="13">
        <v>40302</v>
      </c>
      <c r="B121" s="19">
        <v>43000106</v>
      </c>
      <c r="C121" s="11" t="s">
        <v>1842</v>
      </c>
      <c r="D121" s="20">
        <v>45.98</v>
      </c>
      <c r="E121" s="20">
        <v>0</v>
      </c>
      <c r="F121" s="20">
        <v>0</v>
      </c>
      <c r="G121" s="20">
        <v>45.98</v>
      </c>
      <c r="H121" s="20">
        <v>0.92</v>
      </c>
      <c r="I121" s="20">
        <v>46.9</v>
      </c>
      <c r="J121">
        <v>1</v>
      </c>
      <c r="K121" s="24">
        <f>VALUE(YEAR(Diariodevtas[[#This Row],[Fecha]]))</f>
        <v>2010</v>
      </c>
      <c r="L121" s="24">
        <f>VALUE(ROUNDUP(MONTH(Diariodevtas[[#This Row],[Fecha]])/3, 0))</f>
        <v>2</v>
      </c>
      <c r="M121" s="24">
        <f>VALUE(MONTH(Diariodevtas[[#This Row],[Fecha]]))</f>
        <v>5</v>
      </c>
      <c r="N121" s="24">
        <f>VALUE(DAY(Diariodevtas[[#This Row],[Fecha]]))</f>
        <v>4</v>
      </c>
      <c r="O121" s="20" t="str">
        <f>IF(Diariodevtas[[#This Row],[Diames]]&gt;=15,"1º Quincena","2º Quincena")</f>
        <v>2º Quincena</v>
      </c>
      <c r="P121" s="24">
        <f>VALUE(WEEKNUM(Diariodevtas[[#This Row],[Fecha]]))</f>
        <v>19</v>
      </c>
      <c r="Q121" s="20" t="str">
        <f t="shared" si="1"/>
        <v>Martes</v>
      </c>
    </row>
    <row r="122" spans="1:17">
      <c r="A122" s="13">
        <v>40302</v>
      </c>
      <c r="B122" s="19">
        <v>43000114</v>
      </c>
      <c r="C122" s="11" t="s">
        <v>1828</v>
      </c>
      <c r="D122" s="20">
        <v>211.53</v>
      </c>
      <c r="E122" s="20">
        <v>0</v>
      </c>
      <c r="F122" s="20">
        <v>0</v>
      </c>
      <c r="G122" s="20">
        <v>211.53</v>
      </c>
      <c r="H122" s="20">
        <v>4.2300000000000004</v>
      </c>
      <c r="I122" s="20">
        <v>215.76</v>
      </c>
      <c r="J122">
        <v>1</v>
      </c>
      <c r="K122" s="24">
        <f>VALUE(YEAR(Diariodevtas[[#This Row],[Fecha]]))</f>
        <v>2010</v>
      </c>
      <c r="L122" s="24">
        <f>VALUE(ROUNDUP(MONTH(Diariodevtas[[#This Row],[Fecha]])/3, 0))</f>
        <v>2</v>
      </c>
      <c r="M122" s="24">
        <f>VALUE(MONTH(Diariodevtas[[#This Row],[Fecha]]))</f>
        <v>5</v>
      </c>
      <c r="N122" s="24">
        <f>VALUE(DAY(Diariodevtas[[#This Row],[Fecha]]))</f>
        <v>4</v>
      </c>
      <c r="O122" s="20" t="str">
        <f>IF(Diariodevtas[[#This Row],[Diames]]&gt;=15,"1º Quincena","2º Quincena")</f>
        <v>2º Quincena</v>
      </c>
      <c r="P122" s="24">
        <f>VALUE(WEEKNUM(Diariodevtas[[#This Row],[Fecha]]))</f>
        <v>19</v>
      </c>
      <c r="Q122" s="20" t="str">
        <f t="shared" si="1"/>
        <v>Martes</v>
      </c>
    </row>
    <row r="123" spans="1:17">
      <c r="A123" s="13">
        <v>40302</v>
      </c>
      <c r="B123" s="19">
        <v>43000112</v>
      </c>
      <c r="C123" s="11" t="s">
        <v>1843</v>
      </c>
      <c r="D123" s="20">
        <v>1427.86</v>
      </c>
      <c r="E123" s="20">
        <v>0</v>
      </c>
      <c r="F123" s="20">
        <v>0</v>
      </c>
      <c r="G123" s="20">
        <v>1427.86</v>
      </c>
      <c r="H123" s="20">
        <v>28.56</v>
      </c>
      <c r="I123" s="20">
        <v>1456.42</v>
      </c>
      <c r="J123">
        <v>1</v>
      </c>
      <c r="K123" s="24">
        <f>VALUE(YEAR(Diariodevtas[[#This Row],[Fecha]]))</f>
        <v>2010</v>
      </c>
      <c r="L123" s="24">
        <f>VALUE(ROUNDUP(MONTH(Diariodevtas[[#This Row],[Fecha]])/3, 0))</f>
        <v>2</v>
      </c>
      <c r="M123" s="24">
        <f>VALUE(MONTH(Diariodevtas[[#This Row],[Fecha]]))</f>
        <v>5</v>
      </c>
      <c r="N123" s="24">
        <f>VALUE(DAY(Diariodevtas[[#This Row],[Fecha]]))</f>
        <v>4</v>
      </c>
      <c r="O123" s="20" t="str">
        <f>IF(Diariodevtas[[#This Row],[Diames]]&gt;=15,"1º Quincena","2º Quincena")</f>
        <v>2º Quincena</v>
      </c>
      <c r="P123" s="24">
        <f>VALUE(WEEKNUM(Diariodevtas[[#This Row],[Fecha]]))</f>
        <v>19</v>
      </c>
      <c r="Q123" s="20" t="str">
        <f t="shared" si="1"/>
        <v>Martes</v>
      </c>
    </row>
    <row r="124" spans="1:17">
      <c r="A124" s="13">
        <v>40303</v>
      </c>
      <c r="B124" s="19">
        <v>43000055</v>
      </c>
      <c r="C124" s="11" t="s">
        <v>1876</v>
      </c>
      <c r="D124" s="20">
        <v>3780.85</v>
      </c>
      <c r="E124" s="20">
        <v>0</v>
      </c>
      <c r="F124" s="20">
        <v>0</v>
      </c>
      <c r="G124" s="20">
        <v>3780.85</v>
      </c>
      <c r="H124" s="20">
        <v>75.62</v>
      </c>
      <c r="I124" s="20">
        <v>3856.47</v>
      </c>
      <c r="J124">
        <v>1</v>
      </c>
      <c r="K124" s="24">
        <f>VALUE(YEAR(Diariodevtas[[#This Row],[Fecha]]))</f>
        <v>2010</v>
      </c>
      <c r="L124" s="24">
        <f>VALUE(ROUNDUP(MONTH(Diariodevtas[[#This Row],[Fecha]])/3, 0))</f>
        <v>2</v>
      </c>
      <c r="M124" s="24">
        <f>VALUE(MONTH(Diariodevtas[[#This Row],[Fecha]]))</f>
        <v>5</v>
      </c>
      <c r="N124" s="24">
        <f>VALUE(DAY(Diariodevtas[[#This Row],[Fecha]]))</f>
        <v>5</v>
      </c>
      <c r="O124" s="20" t="str">
        <f>IF(Diariodevtas[[#This Row],[Diames]]&gt;=15,"1º Quincena","2º Quincena")</f>
        <v>2º Quincena</v>
      </c>
      <c r="P124" s="24">
        <f>VALUE(WEEKNUM(Diariodevtas[[#This Row],[Fecha]]))</f>
        <v>19</v>
      </c>
      <c r="Q124" s="20" t="str">
        <f t="shared" si="1"/>
        <v>Míercoles</v>
      </c>
    </row>
    <row r="125" spans="1:17">
      <c r="A125" s="13">
        <v>40303</v>
      </c>
      <c r="B125" s="19">
        <v>43000036</v>
      </c>
      <c r="C125" s="11" t="s">
        <v>1836</v>
      </c>
      <c r="D125" s="20">
        <v>130.68</v>
      </c>
      <c r="E125" s="20">
        <v>0</v>
      </c>
      <c r="F125" s="20">
        <v>0</v>
      </c>
      <c r="G125" s="20">
        <v>130.68</v>
      </c>
      <c r="H125" s="20">
        <v>2.61</v>
      </c>
      <c r="I125" s="20">
        <v>133.29</v>
      </c>
      <c r="J125">
        <v>1</v>
      </c>
      <c r="K125" s="24">
        <f>VALUE(YEAR(Diariodevtas[[#This Row],[Fecha]]))</f>
        <v>2010</v>
      </c>
      <c r="L125" s="24">
        <f>VALUE(ROUNDUP(MONTH(Diariodevtas[[#This Row],[Fecha]])/3, 0))</f>
        <v>2</v>
      </c>
      <c r="M125" s="24">
        <f>VALUE(MONTH(Diariodevtas[[#This Row],[Fecha]]))</f>
        <v>5</v>
      </c>
      <c r="N125" s="24">
        <f>VALUE(DAY(Diariodevtas[[#This Row],[Fecha]]))</f>
        <v>5</v>
      </c>
      <c r="O125" s="20" t="str">
        <f>IF(Diariodevtas[[#This Row],[Diames]]&gt;=15,"1º Quincena","2º Quincena")</f>
        <v>2º Quincena</v>
      </c>
      <c r="P125" s="24">
        <f>VALUE(WEEKNUM(Diariodevtas[[#This Row],[Fecha]]))</f>
        <v>19</v>
      </c>
      <c r="Q125" s="20" t="str">
        <f t="shared" si="1"/>
        <v>Míercoles</v>
      </c>
    </row>
    <row r="126" spans="1:17">
      <c r="A126" s="13">
        <v>40304</v>
      </c>
      <c r="B126" s="19">
        <v>43000077</v>
      </c>
      <c r="C126" s="11" t="s">
        <v>1889</v>
      </c>
      <c r="D126" s="20">
        <v>186.02</v>
      </c>
      <c r="E126" s="20">
        <v>0</v>
      </c>
      <c r="F126" s="20">
        <v>0</v>
      </c>
      <c r="G126" s="20">
        <v>186.02</v>
      </c>
      <c r="H126" s="20">
        <v>3.72</v>
      </c>
      <c r="I126" s="20">
        <v>189.74</v>
      </c>
      <c r="J126">
        <v>1</v>
      </c>
      <c r="K126" s="24">
        <f>VALUE(YEAR(Diariodevtas[[#This Row],[Fecha]]))</f>
        <v>2010</v>
      </c>
      <c r="L126" s="24">
        <f>VALUE(ROUNDUP(MONTH(Diariodevtas[[#This Row],[Fecha]])/3, 0))</f>
        <v>2</v>
      </c>
      <c r="M126" s="24">
        <f>VALUE(MONTH(Diariodevtas[[#This Row],[Fecha]]))</f>
        <v>5</v>
      </c>
      <c r="N126" s="24">
        <f>VALUE(DAY(Diariodevtas[[#This Row],[Fecha]]))</f>
        <v>6</v>
      </c>
      <c r="O126" s="20" t="str">
        <f>IF(Diariodevtas[[#This Row],[Diames]]&gt;=15,"1º Quincena","2º Quincena")</f>
        <v>2º Quincena</v>
      </c>
      <c r="P126" s="24">
        <f>VALUE(WEEKNUM(Diariodevtas[[#This Row],[Fecha]]))</f>
        <v>19</v>
      </c>
      <c r="Q126" s="20" t="str">
        <f t="shared" si="1"/>
        <v>Jueves</v>
      </c>
    </row>
    <row r="127" spans="1:17">
      <c r="A127" s="13">
        <v>40310</v>
      </c>
      <c r="B127" s="19">
        <v>43000053</v>
      </c>
      <c r="C127" s="11" t="s">
        <v>1829</v>
      </c>
      <c r="D127" s="20">
        <v>-168</v>
      </c>
      <c r="E127" s="20">
        <v>0</v>
      </c>
      <c r="F127" s="20">
        <v>0</v>
      </c>
      <c r="G127" s="20">
        <v>-168</v>
      </c>
      <c r="H127" s="20">
        <v>-3.36</v>
      </c>
      <c r="I127" s="20">
        <v>-171.36</v>
      </c>
      <c r="J127">
        <v>1</v>
      </c>
      <c r="K127" s="24">
        <f>VALUE(YEAR(Diariodevtas[[#This Row],[Fecha]]))</f>
        <v>2010</v>
      </c>
      <c r="L127" s="24">
        <f>VALUE(ROUNDUP(MONTH(Diariodevtas[[#This Row],[Fecha]])/3, 0))</f>
        <v>2</v>
      </c>
      <c r="M127" s="24">
        <f>VALUE(MONTH(Diariodevtas[[#This Row],[Fecha]]))</f>
        <v>5</v>
      </c>
      <c r="N127" s="24">
        <f>VALUE(DAY(Diariodevtas[[#This Row],[Fecha]]))</f>
        <v>12</v>
      </c>
      <c r="O127" s="20" t="str">
        <f>IF(Diariodevtas[[#This Row],[Diames]]&gt;=15,"1º Quincena","2º Quincena")</f>
        <v>2º Quincena</v>
      </c>
      <c r="P127" s="24">
        <f>VALUE(WEEKNUM(Diariodevtas[[#This Row],[Fecha]]))</f>
        <v>20</v>
      </c>
      <c r="Q127" s="20" t="str">
        <f t="shared" si="1"/>
        <v>Míercoles</v>
      </c>
    </row>
    <row r="128" spans="1:17">
      <c r="A128" s="13">
        <v>40310</v>
      </c>
      <c r="B128" s="19">
        <v>43000059</v>
      </c>
      <c r="C128" s="11" t="s">
        <v>1864</v>
      </c>
      <c r="D128" s="20">
        <v>115.86</v>
      </c>
      <c r="E128" s="20">
        <v>0</v>
      </c>
      <c r="F128" s="20">
        <v>0</v>
      </c>
      <c r="G128" s="20">
        <v>115.86</v>
      </c>
      <c r="H128" s="20">
        <v>2.3199999999999998</v>
      </c>
      <c r="I128" s="20">
        <v>118.18</v>
      </c>
      <c r="J128">
        <v>1</v>
      </c>
      <c r="K128" s="24">
        <f>VALUE(YEAR(Diariodevtas[[#This Row],[Fecha]]))</f>
        <v>2010</v>
      </c>
      <c r="L128" s="24">
        <f>VALUE(ROUNDUP(MONTH(Diariodevtas[[#This Row],[Fecha]])/3, 0))</f>
        <v>2</v>
      </c>
      <c r="M128" s="24">
        <f>VALUE(MONTH(Diariodevtas[[#This Row],[Fecha]]))</f>
        <v>5</v>
      </c>
      <c r="N128" s="24">
        <f>VALUE(DAY(Diariodevtas[[#This Row],[Fecha]]))</f>
        <v>12</v>
      </c>
      <c r="O128" s="20" t="str">
        <f>IF(Diariodevtas[[#This Row],[Diames]]&gt;=15,"1º Quincena","2º Quincena")</f>
        <v>2º Quincena</v>
      </c>
      <c r="P128" s="24">
        <f>VALUE(WEEKNUM(Diariodevtas[[#This Row],[Fecha]]))</f>
        <v>20</v>
      </c>
      <c r="Q128" s="20" t="str">
        <f t="shared" si="1"/>
        <v>Míercoles</v>
      </c>
    </row>
    <row r="129" spans="1:17">
      <c r="A129" s="13">
        <v>40312</v>
      </c>
      <c r="B129" s="19">
        <v>43000090</v>
      </c>
      <c r="C129" s="11" t="s">
        <v>1815</v>
      </c>
      <c r="D129" s="20">
        <v>-660</v>
      </c>
      <c r="E129" s="20">
        <v>0</v>
      </c>
      <c r="F129" s="20">
        <v>0</v>
      </c>
      <c r="G129" s="20">
        <v>-660</v>
      </c>
      <c r="H129" s="20">
        <v>0</v>
      </c>
      <c r="I129" s="20">
        <v>-660</v>
      </c>
      <c r="J129">
        <v>1</v>
      </c>
      <c r="K129" s="24">
        <f>VALUE(YEAR(Diariodevtas[[#This Row],[Fecha]]))</f>
        <v>2010</v>
      </c>
      <c r="L129" s="24">
        <f>VALUE(ROUNDUP(MONTH(Diariodevtas[[#This Row],[Fecha]])/3, 0))</f>
        <v>2</v>
      </c>
      <c r="M129" s="24">
        <f>VALUE(MONTH(Diariodevtas[[#This Row],[Fecha]]))</f>
        <v>5</v>
      </c>
      <c r="N129" s="24">
        <f>VALUE(DAY(Diariodevtas[[#This Row],[Fecha]]))</f>
        <v>14</v>
      </c>
      <c r="O129" s="20" t="str">
        <f>IF(Diariodevtas[[#This Row],[Diames]]&gt;=15,"1º Quincena","2º Quincena")</f>
        <v>2º Quincena</v>
      </c>
      <c r="P129" s="24">
        <f>VALUE(WEEKNUM(Diariodevtas[[#This Row],[Fecha]]))</f>
        <v>20</v>
      </c>
      <c r="Q129" s="20" t="str">
        <f t="shared" si="1"/>
        <v>Viernes</v>
      </c>
    </row>
    <row r="130" spans="1:17">
      <c r="A130" s="13">
        <v>40312</v>
      </c>
      <c r="B130" s="19">
        <v>43000090</v>
      </c>
      <c r="C130" s="11" t="s">
        <v>1815</v>
      </c>
      <c r="D130" s="20">
        <v>660</v>
      </c>
      <c r="E130" s="20">
        <v>0</v>
      </c>
      <c r="F130" s="20">
        <v>0</v>
      </c>
      <c r="G130" s="20">
        <v>660</v>
      </c>
      <c r="H130" s="20">
        <v>13.2</v>
      </c>
      <c r="I130" s="20">
        <v>673.2</v>
      </c>
      <c r="J130">
        <v>1</v>
      </c>
      <c r="K130" s="24">
        <f>VALUE(YEAR(Diariodevtas[[#This Row],[Fecha]]))</f>
        <v>2010</v>
      </c>
      <c r="L130" s="24">
        <f>VALUE(ROUNDUP(MONTH(Diariodevtas[[#This Row],[Fecha]])/3, 0))</f>
        <v>2</v>
      </c>
      <c r="M130" s="24">
        <f>VALUE(MONTH(Diariodevtas[[#This Row],[Fecha]]))</f>
        <v>5</v>
      </c>
      <c r="N130" s="24">
        <f>VALUE(DAY(Diariodevtas[[#This Row],[Fecha]]))</f>
        <v>14</v>
      </c>
      <c r="O130" s="20" t="str">
        <f>IF(Diariodevtas[[#This Row],[Diames]]&gt;=15,"1º Quincena","2º Quincena")</f>
        <v>2º Quincena</v>
      </c>
      <c r="P130" s="24">
        <f>VALUE(WEEKNUM(Diariodevtas[[#This Row],[Fecha]]))</f>
        <v>20</v>
      </c>
      <c r="Q130" s="20" t="str">
        <f t="shared" si="1"/>
        <v>Viernes</v>
      </c>
    </row>
    <row r="131" spans="1:17">
      <c r="A131" s="13">
        <v>40312</v>
      </c>
      <c r="B131" s="19">
        <v>43000090</v>
      </c>
      <c r="C131" s="11" t="s">
        <v>1815</v>
      </c>
      <c r="D131" s="20">
        <v>-1000</v>
      </c>
      <c r="E131" s="20">
        <v>0</v>
      </c>
      <c r="F131" s="20">
        <v>0</v>
      </c>
      <c r="G131" s="20">
        <v>-1000</v>
      </c>
      <c r="H131" s="20">
        <v>0</v>
      </c>
      <c r="I131" s="20">
        <v>-1000</v>
      </c>
      <c r="J131">
        <v>1</v>
      </c>
      <c r="K131" s="24">
        <f>VALUE(YEAR(Diariodevtas[[#This Row],[Fecha]]))</f>
        <v>2010</v>
      </c>
      <c r="L131" s="24">
        <f>VALUE(ROUNDUP(MONTH(Diariodevtas[[#This Row],[Fecha]])/3, 0))</f>
        <v>2</v>
      </c>
      <c r="M131" s="24">
        <f>VALUE(MONTH(Diariodevtas[[#This Row],[Fecha]]))</f>
        <v>5</v>
      </c>
      <c r="N131" s="24">
        <f>VALUE(DAY(Diariodevtas[[#This Row],[Fecha]]))</f>
        <v>14</v>
      </c>
      <c r="O131" s="20" t="str">
        <f>IF(Diariodevtas[[#This Row],[Diames]]&gt;=15,"1º Quincena","2º Quincena")</f>
        <v>2º Quincena</v>
      </c>
      <c r="P131" s="24">
        <f>VALUE(WEEKNUM(Diariodevtas[[#This Row],[Fecha]]))</f>
        <v>20</v>
      </c>
      <c r="Q131" s="20" t="str">
        <f t="shared" ref="Q131:Q194" si="2">IF(WEEKDAY(A131)=1,"Domingo",IF(WEEKDAY(A131)=2,"Lunes",IF(WEEKDAY(A131)=3,"Martes",IF(WEEKDAY(A131)=4,"Míercoles",IF(WEEKDAY(A131)=5,"Jueves",IF(WEEKDAY(A131)=6,"Viernes","Sábado"))))))</f>
        <v>Viernes</v>
      </c>
    </row>
    <row r="132" spans="1:17">
      <c r="A132" s="13">
        <v>40312</v>
      </c>
      <c r="B132" s="19">
        <v>43000090</v>
      </c>
      <c r="C132" s="11" t="s">
        <v>1815</v>
      </c>
      <c r="D132" s="20">
        <v>20</v>
      </c>
      <c r="E132" s="20">
        <v>0</v>
      </c>
      <c r="F132" s="20">
        <v>0</v>
      </c>
      <c r="G132" s="20">
        <v>20</v>
      </c>
      <c r="H132" s="20">
        <v>0</v>
      </c>
      <c r="I132" s="20">
        <v>20</v>
      </c>
      <c r="J132">
        <v>1</v>
      </c>
      <c r="K132" s="24">
        <f>VALUE(YEAR(Diariodevtas[[#This Row],[Fecha]]))</f>
        <v>2010</v>
      </c>
      <c r="L132" s="24">
        <f>VALUE(ROUNDUP(MONTH(Diariodevtas[[#This Row],[Fecha]])/3, 0))</f>
        <v>2</v>
      </c>
      <c r="M132" s="24">
        <f>VALUE(MONTH(Diariodevtas[[#This Row],[Fecha]]))</f>
        <v>5</v>
      </c>
      <c r="N132" s="24">
        <f>VALUE(DAY(Diariodevtas[[#This Row],[Fecha]]))</f>
        <v>14</v>
      </c>
      <c r="O132" s="20" t="str">
        <f>IF(Diariodevtas[[#This Row],[Diames]]&gt;=15,"1º Quincena","2º Quincena")</f>
        <v>2º Quincena</v>
      </c>
      <c r="P132" s="24">
        <f>VALUE(WEEKNUM(Diariodevtas[[#This Row],[Fecha]]))</f>
        <v>20</v>
      </c>
      <c r="Q132" s="20" t="str">
        <f t="shared" si="2"/>
        <v>Viernes</v>
      </c>
    </row>
    <row r="133" spans="1:17">
      <c r="A133" s="13">
        <v>40313</v>
      </c>
      <c r="B133" s="19">
        <v>43000090</v>
      </c>
      <c r="C133" s="11" t="s">
        <v>1815</v>
      </c>
      <c r="D133" s="20">
        <v>-850</v>
      </c>
      <c r="E133" s="20">
        <v>0</v>
      </c>
      <c r="F133" s="20">
        <v>0</v>
      </c>
      <c r="G133" s="20">
        <v>-850</v>
      </c>
      <c r="H133" s="20">
        <v>0</v>
      </c>
      <c r="I133" s="20">
        <v>-850</v>
      </c>
      <c r="J133">
        <v>1</v>
      </c>
      <c r="K133" s="24">
        <f>VALUE(YEAR(Diariodevtas[[#This Row],[Fecha]]))</f>
        <v>2010</v>
      </c>
      <c r="L133" s="24">
        <f>VALUE(ROUNDUP(MONTH(Diariodevtas[[#This Row],[Fecha]])/3, 0))</f>
        <v>2</v>
      </c>
      <c r="M133" s="24">
        <f>VALUE(MONTH(Diariodevtas[[#This Row],[Fecha]]))</f>
        <v>5</v>
      </c>
      <c r="N133" s="24">
        <f>VALUE(DAY(Diariodevtas[[#This Row],[Fecha]]))</f>
        <v>15</v>
      </c>
      <c r="O133" s="20" t="str">
        <f>IF(Diariodevtas[[#This Row],[Diames]]&gt;=15,"1º Quincena","2º Quincena")</f>
        <v>1º Quincena</v>
      </c>
      <c r="P133" s="24">
        <f>VALUE(WEEKNUM(Diariodevtas[[#This Row],[Fecha]]))</f>
        <v>20</v>
      </c>
      <c r="Q133" s="20" t="str">
        <f t="shared" si="2"/>
        <v>Sábado</v>
      </c>
    </row>
    <row r="134" spans="1:17">
      <c r="A134" s="13">
        <v>40313</v>
      </c>
      <c r="B134" s="19">
        <v>43000090</v>
      </c>
      <c r="C134" s="11" t="s">
        <v>1815</v>
      </c>
      <c r="D134" s="20">
        <v>850</v>
      </c>
      <c r="E134" s="20">
        <v>0</v>
      </c>
      <c r="F134" s="20">
        <v>0</v>
      </c>
      <c r="G134" s="20">
        <v>850</v>
      </c>
      <c r="H134" s="20">
        <v>17</v>
      </c>
      <c r="I134" s="20">
        <v>867</v>
      </c>
      <c r="J134">
        <v>1</v>
      </c>
      <c r="K134" s="24">
        <f>VALUE(YEAR(Diariodevtas[[#This Row],[Fecha]]))</f>
        <v>2010</v>
      </c>
      <c r="L134" s="24">
        <f>VALUE(ROUNDUP(MONTH(Diariodevtas[[#This Row],[Fecha]])/3, 0))</f>
        <v>2</v>
      </c>
      <c r="M134" s="24">
        <f>VALUE(MONTH(Diariodevtas[[#This Row],[Fecha]]))</f>
        <v>5</v>
      </c>
      <c r="N134" s="24">
        <f>VALUE(DAY(Diariodevtas[[#This Row],[Fecha]]))</f>
        <v>15</v>
      </c>
      <c r="O134" s="20" t="str">
        <f>IF(Diariodevtas[[#This Row],[Diames]]&gt;=15,"1º Quincena","2º Quincena")</f>
        <v>1º Quincena</v>
      </c>
      <c r="P134" s="24">
        <f>VALUE(WEEKNUM(Diariodevtas[[#This Row],[Fecha]]))</f>
        <v>20</v>
      </c>
      <c r="Q134" s="20" t="str">
        <f t="shared" si="2"/>
        <v>Sábado</v>
      </c>
    </row>
    <row r="135" spans="1:17">
      <c r="A135" s="13">
        <v>40318</v>
      </c>
      <c r="B135" s="19">
        <v>43000114</v>
      </c>
      <c r="C135" s="11" t="s">
        <v>1828</v>
      </c>
      <c r="D135" s="20">
        <v>30</v>
      </c>
      <c r="E135" s="20">
        <v>0</v>
      </c>
      <c r="F135" s="20">
        <v>0</v>
      </c>
      <c r="G135" s="20">
        <v>30</v>
      </c>
      <c r="H135" s="20">
        <v>0.6</v>
      </c>
      <c r="I135" s="20">
        <v>30.6</v>
      </c>
      <c r="J135">
        <v>1</v>
      </c>
      <c r="K135" s="24">
        <f>VALUE(YEAR(Diariodevtas[[#This Row],[Fecha]]))</f>
        <v>2010</v>
      </c>
      <c r="L135" s="24">
        <f>VALUE(ROUNDUP(MONTH(Diariodevtas[[#This Row],[Fecha]])/3, 0))</f>
        <v>2</v>
      </c>
      <c r="M135" s="24">
        <f>VALUE(MONTH(Diariodevtas[[#This Row],[Fecha]]))</f>
        <v>5</v>
      </c>
      <c r="N135" s="24">
        <f>VALUE(DAY(Diariodevtas[[#This Row],[Fecha]]))</f>
        <v>20</v>
      </c>
      <c r="O135" s="20" t="str">
        <f>IF(Diariodevtas[[#This Row],[Diames]]&gt;=15,"1º Quincena","2º Quincena")</f>
        <v>1º Quincena</v>
      </c>
      <c r="P135" s="24">
        <f>VALUE(WEEKNUM(Diariodevtas[[#This Row],[Fecha]]))</f>
        <v>21</v>
      </c>
      <c r="Q135" s="20" t="str">
        <f t="shared" si="2"/>
        <v>Jueves</v>
      </c>
    </row>
    <row r="136" spans="1:17">
      <c r="A136" s="13">
        <v>40323</v>
      </c>
      <c r="B136" s="19">
        <v>43000117</v>
      </c>
      <c r="C136" s="11" t="s">
        <v>1844</v>
      </c>
      <c r="D136" s="20">
        <v>123.3</v>
      </c>
      <c r="E136" s="20">
        <v>0</v>
      </c>
      <c r="F136" s="20">
        <v>0</v>
      </c>
      <c r="G136" s="20">
        <v>123.3</v>
      </c>
      <c r="H136" s="20">
        <v>2.4700000000000002</v>
      </c>
      <c r="I136" s="20">
        <v>125.77</v>
      </c>
      <c r="J136">
        <v>1</v>
      </c>
      <c r="K136" s="24">
        <f>VALUE(YEAR(Diariodevtas[[#This Row],[Fecha]]))</f>
        <v>2010</v>
      </c>
      <c r="L136" s="24">
        <f>VALUE(ROUNDUP(MONTH(Diariodevtas[[#This Row],[Fecha]])/3, 0))</f>
        <v>2</v>
      </c>
      <c r="M136" s="24">
        <f>VALUE(MONTH(Diariodevtas[[#This Row],[Fecha]]))</f>
        <v>5</v>
      </c>
      <c r="N136" s="24">
        <f>VALUE(DAY(Diariodevtas[[#This Row],[Fecha]]))</f>
        <v>25</v>
      </c>
      <c r="O136" s="20" t="str">
        <f>IF(Diariodevtas[[#This Row],[Diames]]&gt;=15,"1º Quincena","2º Quincena")</f>
        <v>1º Quincena</v>
      </c>
      <c r="P136" s="24">
        <f>VALUE(WEEKNUM(Diariodevtas[[#This Row],[Fecha]]))</f>
        <v>22</v>
      </c>
      <c r="Q136" s="20" t="str">
        <f t="shared" si="2"/>
        <v>Martes</v>
      </c>
    </row>
    <row r="137" spans="1:17">
      <c r="A137" s="13">
        <v>40325</v>
      </c>
      <c r="B137" s="19">
        <v>43000055</v>
      </c>
      <c r="C137" s="11" t="s">
        <v>1876</v>
      </c>
      <c r="D137" s="20">
        <v>3559.55</v>
      </c>
      <c r="E137" s="20">
        <v>0</v>
      </c>
      <c r="F137" s="20">
        <v>0</v>
      </c>
      <c r="G137" s="20">
        <v>3559.55</v>
      </c>
      <c r="H137" s="20">
        <v>71.19</v>
      </c>
      <c r="I137" s="20">
        <v>3630.74</v>
      </c>
      <c r="J137">
        <v>1</v>
      </c>
      <c r="K137" s="24">
        <f>VALUE(YEAR(Diariodevtas[[#This Row],[Fecha]]))</f>
        <v>2010</v>
      </c>
      <c r="L137" s="24">
        <f>VALUE(ROUNDUP(MONTH(Diariodevtas[[#This Row],[Fecha]])/3, 0))</f>
        <v>2</v>
      </c>
      <c r="M137" s="24">
        <f>VALUE(MONTH(Diariodevtas[[#This Row],[Fecha]]))</f>
        <v>5</v>
      </c>
      <c r="N137" s="24">
        <f>VALUE(DAY(Diariodevtas[[#This Row],[Fecha]]))</f>
        <v>27</v>
      </c>
      <c r="O137" s="20" t="str">
        <f>IF(Diariodevtas[[#This Row],[Diames]]&gt;=15,"1º Quincena","2º Quincena")</f>
        <v>1º Quincena</v>
      </c>
      <c r="P137" s="24">
        <f>VALUE(WEEKNUM(Diariodevtas[[#This Row],[Fecha]]))</f>
        <v>22</v>
      </c>
      <c r="Q137" s="20" t="str">
        <f t="shared" si="2"/>
        <v>Jueves</v>
      </c>
    </row>
    <row r="138" spans="1:17">
      <c r="A138" s="13">
        <v>40330</v>
      </c>
      <c r="B138" s="19">
        <v>43000118</v>
      </c>
      <c r="C138" s="11" t="s">
        <v>1839</v>
      </c>
      <c r="D138" s="20">
        <v>36</v>
      </c>
      <c r="E138" s="20">
        <v>0</v>
      </c>
      <c r="F138" s="20">
        <v>0</v>
      </c>
      <c r="G138" s="20">
        <v>36</v>
      </c>
      <c r="H138" s="20">
        <v>0.72</v>
      </c>
      <c r="I138" s="20">
        <v>36.72</v>
      </c>
      <c r="J138">
        <v>1</v>
      </c>
      <c r="K138" s="24">
        <f>VALUE(YEAR(Diariodevtas[[#This Row],[Fecha]]))</f>
        <v>2010</v>
      </c>
      <c r="L138" s="24">
        <f>VALUE(ROUNDUP(MONTH(Diariodevtas[[#This Row],[Fecha]])/3, 0))</f>
        <v>2</v>
      </c>
      <c r="M138" s="24">
        <f>VALUE(MONTH(Diariodevtas[[#This Row],[Fecha]]))</f>
        <v>6</v>
      </c>
      <c r="N138" s="24">
        <f>VALUE(DAY(Diariodevtas[[#This Row],[Fecha]]))</f>
        <v>1</v>
      </c>
      <c r="O138" s="20" t="str">
        <f>IF(Diariodevtas[[#This Row],[Diames]]&gt;=15,"1º Quincena","2º Quincena")</f>
        <v>2º Quincena</v>
      </c>
      <c r="P138" s="24">
        <f>VALUE(WEEKNUM(Diariodevtas[[#This Row],[Fecha]]))</f>
        <v>23</v>
      </c>
      <c r="Q138" s="20" t="str">
        <f t="shared" si="2"/>
        <v>Martes</v>
      </c>
    </row>
    <row r="139" spans="1:17">
      <c r="A139" s="13">
        <v>40330</v>
      </c>
      <c r="B139" s="19">
        <v>43000090</v>
      </c>
      <c r="C139" s="11" t="s">
        <v>1815</v>
      </c>
      <c r="D139" s="20">
        <v>43033.8</v>
      </c>
      <c r="E139" s="20">
        <v>0</v>
      </c>
      <c r="F139" s="20">
        <v>0</v>
      </c>
      <c r="G139" s="20">
        <v>43033.8</v>
      </c>
      <c r="H139" s="20">
        <v>860.68</v>
      </c>
      <c r="I139" s="20">
        <v>43894.48</v>
      </c>
      <c r="J139">
        <v>1</v>
      </c>
      <c r="K139" s="24">
        <f>VALUE(YEAR(Diariodevtas[[#This Row],[Fecha]]))</f>
        <v>2010</v>
      </c>
      <c r="L139" s="24">
        <f>VALUE(ROUNDUP(MONTH(Diariodevtas[[#This Row],[Fecha]])/3, 0))</f>
        <v>2</v>
      </c>
      <c r="M139" s="24">
        <f>VALUE(MONTH(Diariodevtas[[#This Row],[Fecha]]))</f>
        <v>6</v>
      </c>
      <c r="N139" s="24">
        <f>VALUE(DAY(Diariodevtas[[#This Row],[Fecha]]))</f>
        <v>1</v>
      </c>
      <c r="O139" s="20" t="str">
        <f>IF(Diariodevtas[[#This Row],[Diames]]&gt;=15,"1º Quincena","2º Quincena")</f>
        <v>2º Quincena</v>
      </c>
      <c r="P139" s="24">
        <f>VALUE(WEEKNUM(Diariodevtas[[#This Row],[Fecha]]))</f>
        <v>23</v>
      </c>
      <c r="Q139" s="20" t="str">
        <f t="shared" si="2"/>
        <v>Martes</v>
      </c>
    </row>
    <row r="140" spans="1:17">
      <c r="A140" s="13">
        <v>40330</v>
      </c>
      <c r="B140" s="19">
        <v>43000090</v>
      </c>
      <c r="C140" s="11" t="s">
        <v>1815</v>
      </c>
      <c r="D140" s="20">
        <v>825</v>
      </c>
      <c r="E140" s="20">
        <v>0</v>
      </c>
      <c r="F140" s="20">
        <v>0</v>
      </c>
      <c r="G140" s="20">
        <v>825</v>
      </c>
      <c r="H140" s="20">
        <v>16.5</v>
      </c>
      <c r="I140" s="20">
        <v>841.5</v>
      </c>
      <c r="J140">
        <v>1</v>
      </c>
      <c r="K140" s="24">
        <f>VALUE(YEAR(Diariodevtas[[#This Row],[Fecha]]))</f>
        <v>2010</v>
      </c>
      <c r="L140" s="24">
        <f>VALUE(ROUNDUP(MONTH(Diariodevtas[[#This Row],[Fecha]])/3, 0))</f>
        <v>2</v>
      </c>
      <c r="M140" s="24">
        <f>VALUE(MONTH(Diariodevtas[[#This Row],[Fecha]]))</f>
        <v>6</v>
      </c>
      <c r="N140" s="24">
        <f>VALUE(DAY(Diariodevtas[[#This Row],[Fecha]]))</f>
        <v>1</v>
      </c>
      <c r="O140" s="20" t="str">
        <f>IF(Diariodevtas[[#This Row],[Diames]]&gt;=15,"1º Quincena","2º Quincena")</f>
        <v>2º Quincena</v>
      </c>
      <c r="P140" s="24">
        <f>VALUE(WEEKNUM(Diariodevtas[[#This Row],[Fecha]]))</f>
        <v>23</v>
      </c>
      <c r="Q140" s="20" t="str">
        <f t="shared" si="2"/>
        <v>Martes</v>
      </c>
    </row>
    <row r="141" spans="1:17">
      <c r="A141" s="13">
        <v>40330</v>
      </c>
      <c r="B141" s="19">
        <v>43000090</v>
      </c>
      <c r="C141" s="11" t="s">
        <v>1815</v>
      </c>
      <c r="D141" s="20">
        <v>35</v>
      </c>
      <c r="E141" s="20">
        <v>0</v>
      </c>
      <c r="F141" s="20">
        <v>0</v>
      </c>
      <c r="G141" s="20">
        <v>35</v>
      </c>
      <c r="H141" s="20">
        <v>0.7</v>
      </c>
      <c r="I141" s="20">
        <v>35.700000000000003</v>
      </c>
      <c r="J141">
        <v>1</v>
      </c>
      <c r="K141" s="24">
        <f>VALUE(YEAR(Diariodevtas[[#This Row],[Fecha]]))</f>
        <v>2010</v>
      </c>
      <c r="L141" s="24">
        <f>VALUE(ROUNDUP(MONTH(Diariodevtas[[#This Row],[Fecha]])/3, 0))</f>
        <v>2</v>
      </c>
      <c r="M141" s="24">
        <f>VALUE(MONTH(Diariodevtas[[#This Row],[Fecha]]))</f>
        <v>6</v>
      </c>
      <c r="N141" s="24">
        <f>VALUE(DAY(Diariodevtas[[#This Row],[Fecha]]))</f>
        <v>1</v>
      </c>
      <c r="O141" s="20" t="str">
        <f>IF(Diariodevtas[[#This Row],[Diames]]&gt;=15,"1º Quincena","2º Quincena")</f>
        <v>2º Quincena</v>
      </c>
      <c r="P141" s="24">
        <f>VALUE(WEEKNUM(Diariodevtas[[#This Row],[Fecha]]))</f>
        <v>23</v>
      </c>
      <c r="Q141" s="20" t="str">
        <f t="shared" si="2"/>
        <v>Martes</v>
      </c>
    </row>
    <row r="142" spans="1:17">
      <c r="A142" s="13">
        <v>40332</v>
      </c>
      <c r="B142" s="19">
        <v>43000107</v>
      </c>
      <c r="C142" s="11" t="s">
        <v>1837</v>
      </c>
      <c r="D142" s="20">
        <v>1086</v>
      </c>
      <c r="E142" s="20">
        <v>0</v>
      </c>
      <c r="F142" s="20">
        <v>0</v>
      </c>
      <c r="G142" s="20">
        <v>1086</v>
      </c>
      <c r="H142" s="20">
        <v>21.72</v>
      </c>
      <c r="I142" s="20">
        <v>1107.72</v>
      </c>
      <c r="J142">
        <v>1</v>
      </c>
      <c r="K142" s="24">
        <f>VALUE(YEAR(Diariodevtas[[#This Row],[Fecha]]))</f>
        <v>2010</v>
      </c>
      <c r="L142" s="24">
        <f>VALUE(ROUNDUP(MONTH(Diariodevtas[[#This Row],[Fecha]])/3, 0))</f>
        <v>2</v>
      </c>
      <c r="M142" s="24">
        <f>VALUE(MONTH(Diariodevtas[[#This Row],[Fecha]]))</f>
        <v>6</v>
      </c>
      <c r="N142" s="24">
        <f>VALUE(DAY(Diariodevtas[[#This Row],[Fecha]]))</f>
        <v>3</v>
      </c>
      <c r="O142" s="20" t="str">
        <f>IF(Diariodevtas[[#This Row],[Diames]]&gt;=15,"1º Quincena","2º Quincena")</f>
        <v>2º Quincena</v>
      </c>
      <c r="P142" s="24">
        <f>VALUE(WEEKNUM(Diariodevtas[[#This Row],[Fecha]]))</f>
        <v>23</v>
      </c>
      <c r="Q142" s="20" t="str">
        <f t="shared" si="2"/>
        <v>Jueves</v>
      </c>
    </row>
    <row r="143" spans="1:17">
      <c r="A143" s="13">
        <v>40332</v>
      </c>
      <c r="B143" s="19">
        <v>43000105</v>
      </c>
      <c r="C143" s="11" t="s">
        <v>1827</v>
      </c>
      <c r="D143" s="20">
        <v>180.84</v>
      </c>
      <c r="E143" s="20">
        <v>0</v>
      </c>
      <c r="F143" s="20">
        <v>0</v>
      </c>
      <c r="G143" s="20">
        <v>180.84</v>
      </c>
      <c r="H143" s="20">
        <v>3.62</v>
      </c>
      <c r="I143" s="20">
        <v>184.46</v>
      </c>
      <c r="J143">
        <v>1</v>
      </c>
      <c r="K143" s="24">
        <f>VALUE(YEAR(Diariodevtas[[#This Row],[Fecha]]))</f>
        <v>2010</v>
      </c>
      <c r="L143" s="24">
        <f>VALUE(ROUNDUP(MONTH(Diariodevtas[[#This Row],[Fecha]])/3, 0))</f>
        <v>2</v>
      </c>
      <c r="M143" s="24">
        <f>VALUE(MONTH(Diariodevtas[[#This Row],[Fecha]]))</f>
        <v>6</v>
      </c>
      <c r="N143" s="24">
        <f>VALUE(DAY(Diariodevtas[[#This Row],[Fecha]]))</f>
        <v>3</v>
      </c>
      <c r="O143" s="20" t="str">
        <f>IF(Diariodevtas[[#This Row],[Diames]]&gt;=15,"1º Quincena","2º Quincena")</f>
        <v>2º Quincena</v>
      </c>
      <c r="P143" s="24">
        <f>VALUE(WEEKNUM(Diariodevtas[[#This Row],[Fecha]]))</f>
        <v>23</v>
      </c>
      <c r="Q143" s="20" t="str">
        <f t="shared" si="2"/>
        <v>Jueves</v>
      </c>
    </row>
    <row r="144" spans="1:17">
      <c r="A144" s="13">
        <v>40332</v>
      </c>
      <c r="B144" s="19">
        <v>43000091</v>
      </c>
      <c r="C144" s="11" t="s">
        <v>1818</v>
      </c>
      <c r="D144" s="20">
        <v>577.39</v>
      </c>
      <c r="E144" s="20">
        <v>0</v>
      </c>
      <c r="F144" s="20">
        <v>0</v>
      </c>
      <c r="G144" s="20">
        <v>577.39</v>
      </c>
      <c r="H144" s="20">
        <v>11.55</v>
      </c>
      <c r="I144" s="20">
        <v>588.94000000000005</v>
      </c>
      <c r="J144">
        <v>1</v>
      </c>
      <c r="K144" s="24">
        <f>VALUE(YEAR(Diariodevtas[[#This Row],[Fecha]]))</f>
        <v>2010</v>
      </c>
      <c r="L144" s="24">
        <f>VALUE(ROUNDUP(MONTH(Diariodevtas[[#This Row],[Fecha]])/3, 0))</f>
        <v>2</v>
      </c>
      <c r="M144" s="24">
        <f>VALUE(MONTH(Diariodevtas[[#This Row],[Fecha]]))</f>
        <v>6</v>
      </c>
      <c r="N144" s="24">
        <f>VALUE(DAY(Diariodevtas[[#This Row],[Fecha]]))</f>
        <v>3</v>
      </c>
      <c r="O144" s="20" t="str">
        <f>IF(Diariodevtas[[#This Row],[Diames]]&gt;=15,"1º Quincena","2º Quincena")</f>
        <v>2º Quincena</v>
      </c>
      <c r="P144" s="24">
        <f>VALUE(WEEKNUM(Diariodevtas[[#This Row],[Fecha]]))</f>
        <v>23</v>
      </c>
      <c r="Q144" s="20" t="str">
        <f t="shared" si="2"/>
        <v>Jueves</v>
      </c>
    </row>
    <row r="145" spans="1:17">
      <c r="A145" s="13">
        <v>40332</v>
      </c>
      <c r="B145" s="19">
        <v>43000031</v>
      </c>
      <c r="C145" s="11" t="s">
        <v>291</v>
      </c>
      <c r="D145" s="20">
        <v>68.900000000000006</v>
      </c>
      <c r="E145" s="20">
        <v>0</v>
      </c>
      <c r="F145" s="20">
        <v>0</v>
      </c>
      <c r="G145" s="20">
        <v>68.900000000000006</v>
      </c>
      <c r="H145" s="20">
        <v>1.38</v>
      </c>
      <c r="I145" s="20">
        <v>70.28</v>
      </c>
      <c r="J145">
        <v>1</v>
      </c>
      <c r="K145" s="24">
        <f>VALUE(YEAR(Diariodevtas[[#This Row],[Fecha]]))</f>
        <v>2010</v>
      </c>
      <c r="L145" s="24">
        <f>VALUE(ROUNDUP(MONTH(Diariodevtas[[#This Row],[Fecha]])/3, 0))</f>
        <v>2</v>
      </c>
      <c r="M145" s="24">
        <f>VALUE(MONTH(Diariodevtas[[#This Row],[Fecha]]))</f>
        <v>6</v>
      </c>
      <c r="N145" s="24">
        <f>VALUE(DAY(Diariodevtas[[#This Row],[Fecha]]))</f>
        <v>3</v>
      </c>
      <c r="O145" s="20" t="str">
        <f>IF(Diariodevtas[[#This Row],[Diames]]&gt;=15,"1º Quincena","2º Quincena")</f>
        <v>2º Quincena</v>
      </c>
      <c r="P145" s="24">
        <f>VALUE(WEEKNUM(Diariodevtas[[#This Row],[Fecha]]))</f>
        <v>23</v>
      </c>
      <c r="Q145" s="20" t="str">
        <f t="shared" si="2"/>
        <v>Jueves</v>
      </c>
    </row>
    <row r="146" spans="1:17">
      <c r="A146" s="13">
        <v>40332</v>
      </c>
      <c r="B146" s="19">
        <v>43000046</v>
      </c>
      <c r="C146" s="11" t="s">
        <v>1811</v>
      </c>
      <c r="D146" s="20">
        <v>410.07</v>
      </c>
      <c r="E146" s="20">
        <v>0</v>
      </c>
      <c r="F146" s="20">
        <v>0</v>
      </c>
      <c r="G146" s="20">
        <v>410.07</v>
      </c>
      <c r="H146" s="20">
        <v>8.1999999999999993</v>
      </c>
      <c r="I146" s="20">
        <v>418.27</v>
      </c>
      <c r="J146">
        <v>1</v>
      </c>
      <c r="K146" s="24">
        <f>VALUE(YEAR(Diariodevtas[[#This Row],[Fecha]]))</f>
        <v>2010</v>
      </c>
      <c r="L146" s="24">
        <f>VALUE(ROUNDUP(MONTH(Diariodevtas[[#This Row],[Fecha]])/3, 0))</f>
        <v>2</v>
      </c>
      <c r="M146" s="24">
        <f>VALUE(MONTH(Diariodevtas[[#This Row],[Fecha]]))</f>
        <v>6</v>
      </c>
      <c r="N146" s="24">
        <f>VALUE(DAY(Diariodevtas[[#This Row],[Fecha]]))</f>
        <v>3</v>
      </c>
      <c r="O146" s="20" t="str">
        <f>IF(Diariodevtas[[#This Row],[Diames]]&gt;=15,"1º Quincena","2º Quincena")</f>
        <v>2º Quincena</v>
      </c>
      <c r="P146" s="24">
        <f>VALUE(WEEKNUM(Diariodevtas[[#This Row],[Fecha]]))</f>
        <v>23</v>
      </c>
      <c r="Q146" s="20" t="str">
        <f t="shared" si="2"/>
        <v>Jueves</v>
      </c>
    </row>
    <row r="147" spans="1:17">
      <c r="A147" s="13">
        <v>40332</v>
      </c>
      <c r="B147" s="19">
        <v>43000023</v>
      </c>
      <c r="C147" s="11" t="s">
        <v>1846</v>
      </c>
      <c r="D147" s="20">
        <v>75.58</v>
      </c>
      <c r="E147" s="20">
        <v>0</v>
      </c>
      <c r="F147" s="20">
        <v>0</v>
      </c>
      <c r="G147" s="20">
        <v>75.58</v>
      </c>
      <c r="H147" s="20">
        <v>1.51</v>
      </c>
      <c r="I147" s="20">
        <v>77.09</v>
      </c>
      <c r="J147">
        <v>1</v>
      </c>
      <c r="K147" s="24">
        <f>VALUE(YEAR(Diariodevtas[[#This Row],[Fecha]]))</f>
        <v>2010</v>
      </c>
      <c r="L147" s="24">
        <f>VALUE(ROUNDUP(MONTH(Diariodevtas[[#This Row],[Fecha]])/3, 0))</f>
        <v>2</v>
      </c>
      <c r="M147" s="24">
        <f>VALUE(MONTH(Diariodevtas[[#This Row],[Fecha]]))</f>
        <v>6</v>
      </c>
      <c r="N147" s="24">
        <f>VALUE(DAY(Diariodevtas[[#This Row],[Fecha]]))</f>
        <v>3</v>
      </c>
      <c r="O147" s="20" t="str">
        <f>IF(Diariodevtas[[#This Row],[Diames]]&gt;=15,"1º Quincena","2º Quincena")</f>
        <v>2º Quincena</v>
      </c>
      <c r="P147" s="24">
        <f>VALUE(WEEKNUM(Diariodevtas[[#This Row],[Fecha]]))</f>
        <v>23</v>
      </c>
      <c r="Q147" s="20" t="str">
        <f t="shared" si="2"/>
        <v>Jueves</v>
      </c>
    </row>
    <row r="148" spans="1:17">
      <c r="A148" s="13">
        <v>40332</v>
      </c>
      <c r="B148" s="19">
        <v>43000033</v>
      </c>
      <c r="C148" s="11" t="s">
        <v>1845</v>
      </c>
      <c r="D148" s="20">
        <v>125.8</v>
      </c>
      <c r="E148" s="20">
        <v>0</v>
      </c>
      <c r="F148" s="20">
        <v>0</v>
      </c>
      <c r="G148" s="20">
        <v>125.8</v>
      </c>
      <c r="H148" s="20">
        <v>2.52</v>
      </c>
      <c r="I148" s="20">
        <v>128.32</v>
      </c>
      <c r="J148">
        <v>1</v>
      </c>
      <c r="K148" s="24">
        <f>VALUE(YEAR(Diariodevtas[[#This Row],[Fecha]]))</f>
        <v>2010</v>
      </c>
      <c r="L148" s="24">
        <f>VALUE(ROUNDUP(MONTH(Diariodevtas[[#This Row],[Fecha]])/3, 0))</f>
        <v>2</v>
      </c>
      <c r="M148" s="24">
        <f>VALUE(MONTH(Diariodevtas[[#This Row],[Fecha]]))</f>
        <v>6</v>
      </c>
      <c r="N148" s="24">
        <f>VALUE(DAY(Diariodevtas[[#This Row],[Fecha]]))</f>
        <v>3</v>
      </c>
      <c r="O148" s="20" t="str">
        <f>IF(Diariodevtas[[#This Row],[Diames]]&gt;=15,"1º Quincena","2º Quincena")</f>
        <v>2º Quincena</v>
      </c>
      <c r="P148" s="24">
        <f>VALUE(WEEKNUM(Diariodevtas[[#This Row],[Fecha]]))</f>
        <v>23</v>
      </c>
      <c r="Q148" s="20" t="str">
        <f t="shared" si="2"/>
        <v>Jueves</v>
      </c>
    </row>
    <row r="149" spans="1:17">
      <c r="A149" s="13">
        <v>40332</v>
      </c>
      <c r="B149" s="19">
        <v>43000003</v>
      </c>
      <c r="C149" s="11" t="s">
        <v>1865</v>
      </c>
      <c r="D149" s="20">
        <v>480</v>
      </c>
      <c r="E149" s="20">
        <v>0</v>
      </c>
      <c r="F149" s="20">
        <v>0</v>
      </c>
      <c r="G149" s="20">
        <v>480</v>
      </c>
      <c r="H149" s="20">
        <v>9.6</v>
      </c>
      <c r="I149" s="20">
        <v>489.6</v>
      </c>
      <c r="J149">
        <v>1</v>
      </c>
      <c r="K149" s="24">
        <f>VALUE(YEAR(Diariodevtas[[#This Row],[Fecha]]))</f>
        <v>2010</v>
      </c>
      <c r="L149" s="24">
        <f>VALUE(ROUNDUP(MONTH(Diariodevtas[[#This Row],[Fecha]])/3, 0))</f>
        <v>2</v>
      </c>
      <c r="M149" s="24">
        <f>VALUE(MONTH(Diariodevtas[[#This Row],[Fecha]]))</f>
        <v>6</v>
      </c>
      <c r="N149" s="24">
        <f>VALUE(DAY(Diariodevtas[[#This Row],[Fecha]]))</f>
        <v>3</v>
      </c>
      <c r="O149" s="20" t="str">
        <f>IF(Diariodevtas[[#This Row],[Diames]]&gt;=15,"1º Quincena","2º Quincena")</f>
        <v>2º Quincena</v>
      </c>
      <c r="P149" s="24">
        <f>VALUE(WEEKNUM(Diariodevtas[[#This Row],[Fecha]]))</f>
        <v>23</v>
      </c>
      <c r="Q149" s="20" t="str">
        <f t="shared" si="2"/>
        <v>Jueves</v>
      </c>
    </row>
    <row r="150" spans="1:17">
      <c r="A150" s="13">
        <v>40332</v>
      </c>
      <c r="B150" s="19">
        <v>43000001</v>
      </c>
      <c r="C150" s="11" t="s">
        <v>1824</v>
      </c>
      <c r="D150" s="20">
        <v>6092.2</v>
      </c>
      <c r="E150" s="20">
        <v>0</v>
      </c>
      <c r="F150" s="20">
        <v>0</v>
      </c>
      <c r="G150" s="20">
        <v>6092.2</v>
      </c>
      <c r="H150" s="20">
        <v>121.84</v>
      </c>
      <c r="I150" s="20">
        <v>6214.04</v>
      </c>
      <c r="J150">
        <v>1</v>
      </c>
      <c r="K150" s="24">
        <f>VALUE(YEAR(Diariodevtas[[#This Row],[Fecha]]))</f>
        <v>2010</v>
      </c>
      <c r="L150" s="24">
        <f>VALUE(ROUNDUP(MONTH(Diariodevtas[[#This Row],[Fecha]])/3, 0))</f>
        <v>2</v>
      </c>
      <c r="M150" s="24">
        <f>VALUE(MONTH(Diariodevtas[[#This Row],[Fecha]]))</f>
        <v>6</v>
      </c>
      <c r="N150" s="24">
        <f>VALUE(DAY(Diariodevtas[[#This Row],[Fecha]]))</f>
        <v>3</v>
      </c>
      <c r="O150" s="20" t="str">
        <f>IF(Diariodevtas[[#This Row],[Diames]]&gt;=15,"1º Quincena","2º Quincena")</f>
        <v>2º Quincena</v>
      </c>
      <c r="P150" s="24">
        <f>VALUE(WEEKNUM(Diariodevtas[[#This Row],[Fecha]]))</f>
        <v>23</v>
      </c>
      <c r="Q150" s="20" t="str">
        <f t="shared" si="2"/>
        <v>Jueves</v>
      </c>
    </row>
    <row r="151" spans="1:17">
      <c r="A151" s="13">
        <v>40332</v>
      </c>
      <c r="B151" s="19">
        <v>43000001</v>
      </c>
      <c r="C151" s="11" t="s">
        <v>1824</v>
      </c>
      <c r="D151" s="20">
        <v>783.57</v>
      </c>
      <c r="E151" s="20">
        <v>0</v>
      </c>
      <c r="F151" s="20">
        <v>0</v>
      </c>
      <c r="G151" s="20">
        <v>783.57</v>
      </c>
      <c r="H151" s="20">
        <v>15.67</v>
      </c>
      <c r="I151" s="20">
        <v>799.24</v>
      </c>
      <c r="J151">
        <v>1</v>
      </c>
      <c r="K151" s="24">
        <f>VALUE(YEAR(Diariodevtas[[#This Row],[Fecha]]))</f>
        <v>2010</v>
      </c>
      <c r="L151" s="24">
        <f>VALUE(ROUNDUP(MONTH(Diariodevtas[[#This Row],[Fecha]])/3, 0))</f>
        <v>2</v>
      </c>
      <c r="M151" s="24">
        <f>VALUE(MONTH(Diariodevtas[[#This Row],[Fecha]]))</f>
        <v>6</v>
      </c>
      <c r="N151" s="24">
        <f>VALUE(DAY(Diariodevtas[[#This Row],[Fecha]]))</f>
        <v>3</v>
      </c>
      <c r="O151" s="20" t="str">
        <f>IF(Diariodevtas[[#This Row],[Diames]]&gt;=15,"1º Quincena","2º Quincena")</f>
        <v>2º Quincena</v>
      </c>
      <c r="P151" s="24">
        <f>VALUE(WEEKNUM(Diariodevtas[[#This Row],[Fecha]]))</f>
        <v>23</v>
      </c>
      <c r="Q151" s="20" t="str">
        <f t="shared" si="2"/>
        <v>Jueves</v>
      </c>
    </row>
    <row r="152" spans="1:17">
      <c r="A152" s="13">
        <v>40332</v>
      </c>
      <c r="B152" s="19">
        <v>43000010</v>
      </c>
      <c r="C152" s="11" t="s">
        <v>1835</v>
      </c>
      <c r="D152" s="20">
        <v>154.08000000000001</v>
      </c>
      <c r="E152" s="20">
        <v>0</v>
      </c>
      <c r="F152" s="20">
        <v>0</v>
      </c>
      <c r="G152" s="20">
        <v>154.08000000000001</v>
      </c>
      <c r="H152" s="20">
        <v>3.08</v>
      </c>
      <c r="I152" s="20">
        <v>157.16</v>
      </c>
      <c r="J152">
        <v>1</v>
      </c>
      <c r="K152" s="24">
        <f>VALUE(YEAR(Diariodevtas[[#This Row],[Fecha]]))</f>
        <v>2010</v>
      </c>
      <c r="L152" s="24">
        <f>VALUE(ROUNDUP(MONTH(Diariodevtas[[#This Row],[Fecha]])/3, 0))</f>
        <v>2</v>
      </c>
      <c r="M152" s="24">
        <f>VALUE(MONTH(Diariodevtas[[#This Row],[Fecha]]))</f>
        <v>6</v>
      </c>
      <c r="N152" s="24">
        <f>VALUE(DAY(Diariodevtas[[#This Row],[Fecha]]))</f>
        <v>3</v>
      </c>
      <c r="O152" s="20" t="str">
        <f>IF(Diariodevtas[[#This Row],[Diames]]&gt;=15,"1º Quincena","2º Quincena")</f>
        <v>2º Quincena</v>
      </c>
      <c r="P152" s="24">
        <f>VALUE(WEEKNUM(Diariodevtas[[#This Row],[Fecha]]))</f>
        <v>23</v>
      </c>
      <c r="Q152" s="20" t="str">
        <f t="shared" si="2"/>
        <v>Jueves</v>
      </c>
    </row>
    <row r="153" spans="1:17">
      <c r="A153" s="13">
        <v>40332</v>
      </c>
      <c r="B153" s="19">
        <v>43000036</v>
      </c>
      <c r="C153" s="11" t="s">
        <v>1836</v>
      </c>
      <c r="D153" s="20">
        <v>130.91999999999999</v>
      </c>
      <c r="E153" s="20">
        <v>0</v>
      </c>
      <c r="F153" s="20">
        <v>0</v>
      </c>
      <c r="G153" s="20">
        <v>130.91999999999999</v>
      </c>
      <c r="H153" s="20">
        <v>2.62</v>
      </c>
      <c r="I153" s="20">
        <v>133.54</v>
      </c>
      <c r="J153">
        <v>1</v>
      </c>
      <c r="K153" s="24">
        <f>VALUE(YEAR(Diariodevtas[[#This Row],[Fecha]]))</f>
        <v>2010</v>
      </c>
      <c r="L153" s="24">
        <f>VALUE(ROUNDUP(MONTH(Diariodevtas[[#This Row],[Fecha]])/3, 0))</f>
        <v>2</v>
      </c>
      <c r="M153" s="24">
        <f>VALUE(MONTH(Diariodevtas[[#This Row],[Fecha]]))</f>
        <v>6</v>
      </c>
      <c r="N153" s="24">
        <f>VALUE(DAY(Diariodevtas[[#This Row],[Fecha]]))</f>
        <v>3</v>
      </c>
      <c r="O153" s="20" t="str">
        <f>IF(Diariodevtas[[#This Row],[Diames]]&gt;=15,"1º Quincena","2º Quincena")</f>
        <v>2º Quincena</v>
      </c>
      <c r="P153" s="24">
        <f>VALUE(WEEKNUM(Diariodevtas[[#This Row],[Fecha]]))</f>
        <v>23</v>
      </c>
      <c r="Q153" s="20" t="str">
        <f t="shared" si="2"/>
        <v>Jueves</v>
      </c>
    </row>
    <row r="154" spans="1:17">
      <c r="A154" s="13">
        <v>40332</v>
      </c>
      <c r="B154" s="19">
        <v>43000011</v>
      </c>
      <c r="C154" s="11" t="s">
        <v>1886</v>
      </c>
      <c r="D154" s="20">
        <v>858.9</v>
      </c>
      <c r="E154" s="20">
        <v>0</v>
      </c>
      <c r="F154" s="20">
        <v>0</v>
      </c>
      <c r="G154" s="20">
        <v>858.9</v>
      </c>
      <c r="H154" s="20">
        <v>17.18</v>
      </c>
      <c r="I154" s="20">
        <v>876.08</v>
      </c>
      <c r="J154">
        <v>1</v>
      </c>
      <c r="K154" s="24">
        <f>VALUE(YEAR(Diariodevtas[[#This Row],[Fecha]]))</f>
        <v>2010</v>
      </c>
      <c r="L154" s="24">
        <f>VALUE(ROUNDUP(MONTH(Diariodevtas[[#This Row],[Fecha]])/3, 0))</f>
        <v>2</v>
      </c>
      <c r="M154" s="24">
        <f>VALUE(MONTH(Diariodevtas[[#This Row],[Fecha]]))</f>
        <v>6</v>
      </c>
      <c r="N154" s="24">
        <f>VALUE(DAY(Diariodevtas[[#This Row],[Fecha]]))</f>
        <v>3</v>
      </c>
      <c r="O154" s="20" t="str">
        <f>IF(Diariodevtas[[#This Row],[Diames]]&gt;=15,"1º Quincena","2º Quincena")</f>
        <v>2º Quincena</v>
      </c>
      <c r="P154" s="24">
        <f>VALUE(WEEKNUM(Diariodevtas[[#This Row],[Fecha]]))</f>
        <v>23</v>
      </c>
      <c r="Q154" s="20" t="str">
        <f t="shared" si="2"/>
        <v>Jueves</v>
      </c>
    </row>
    <row r="155" spans="1:17">
      <c r="A155" s="13">
        <v>40332</v>
      </c>
      <c r="B155" s="19">
        <v>43000052</v>
      </c>
      <c r="C155" s="11" t="s">
        <v>1847</v>
      </c>
      <c r="D155" s="20">
        <v>120.92</v>
      </c>
      <c r="E155" s="20">
        <v>0</v>
      </c>
      <c r="F155" s="20">
        <v>0</v>
      </c>
      <c r="G155" s="20">
        <v>120.92</v>
      </c>
      <c r="H155" s="20">
        <v>2.42</v>
      </c>
      <c r="I155" s="20">
        <v>123.34</v>
      </c>
      <c r="J155">
        <v>1</v>
      </c>
      <c r="K155" s="24">
        <f>VALUE(YEAR(Diariodevtas[[#This Row],[Fecha]]))</f>
        <v>2010</v>
      </c>
      <c r="L155" s="24">
        <f>VALUE(ROUNDUP(MONTH(Diariodevtas[[#This Row],[Fecha]])/3, 0))</f>
        <v>2</v>
      </c>
      <c r="M155" s="24">
        <f>VALUE(MONTH(Diariodevtas[[#This Row],[Fecha]]))</f>
        <v>6</v>
      </c>
      <c r="N155" s="24">
        <f>VALUE(DAY(Diariodevtas[[#This Row],[Fecha]]))</f>
        <v>3</v>
      </c>
      <c r="O155" s="20" t="str">
        <f>IF(Diariodevtas[[#This Row],[Diames]]&gt;=15,"1º Quincena","2º Quincena")</f>
        <v>2º Quincena</v>
      </c>
      <c r="P155" s="24">
        <f>VALUE(WEEKNUM(Diariodevtas[[#This Row],[Fecha]]))</f>
        <v>23</v>
      </c>
      <c r="Q155" s="20" t="str">
        <f t="shared" si="2"/>
        <v>Jueves</v>
      </c>
    </row>
    <row r="156" spans="1:17">
      <c r="A156" s="13">
        <v>40332</v>
      </c>
      <c r="B156" s="19">
        <v>43000009</v>
      </c>
      <c r="C156" s="11" t="s">
        <v>1819</v>
      </c>
      <c r="D156" s="20">
        <v>948.28</v>
      </c>
      <c r="E156" s="20">
        <v>0</v>
      </c>
      <c r="F156" s="20">
        <v>0</v>
      </c>
      <c r="G156" s="20">
        <v>948.28</v>
      </c>
      <c r="H156" s="20">
        <v>18.97</v>
      </c>
      <c r="I156" s="20">
        <v>967.25</v>
      </c>
      <c r="J156">
        <v>1</v>
      </c>
      <c r="K156" s="24">
        <f>VALUE(YEAR(Diariodevtas[[#This Row],[Fecha]]))</f>
        <v>2010</v>
      </c>
      <c r="L156" s="24">
        <f>VALUE(ROUNDUP(MONTH(Diariodevtas[[#This Row],[Fecha]])/3, 0))</f>
        <v>2</v>
      </c>
      <c r="M156" s="24">
        <f>VALUE(MONTH(Diariodevtas[[#This Row],[Fecha]]))</f>
        <v>6</v>
      </c>
      <c r="N156" s="24">
        <f>VALUE(DAY(Diariodevtas[[#This Row],[Fecha]]))</f>
        <v>3</v>
      </c>
      <c r="O156" s="20" t="str">
        <f>IF(Diariodevtas[[#This Row],[Diames]]&gt;=15,"1º Quincena","2º Quincena")</f>
        <v>2º Quincena</v>
      </c>
      <c r="P156" s="24">
        <f>VALUE(WEEKNUM(Diariodevtas[[#This Row],[Fecha]]))</f>
        <v>23</v>
      </c>
      <c r="Q156" s="20" t="str">
        <f t="shared" si="2"/>
        <v>Jueves</v>
      </c>
    </row>
    <row r="157" spans="1:17">
      <c r="A157" s="13">
        <v>40332</v>
      </c>
      <c r="B157" s="19">
        <v>43000112</v>
      </c>
      <c r="C157" s="11" t="s">
        <v>1843</v>
      </c>
      <c r="D157" s="20">
        <v>1124</v>
      </c>
      <c r="E157" s="20">
        <v>0</v>
      </c>
      <c r="F157" s="20">
        <v>0</v>
      </c>
      <c r="G157" s="20">
        <v>1124</v>
      </c>
      <c r="H157" s="20">
        <v>22.48</v>
      </c>
      <c r="I157" s="20">
        <v>1146.48</v>
      </c>
      <c r="J157">
        <v>1</v>
      </c>
      <c r="K157" s="24">
        <f>VALUE(YEAR(Diariodevtas[[#This Row],[Fecha]]))</f>
        <v>2010</v>
      </c>
      <c r="L157" s="24">
        <f>VALUE(ROUNDUP(MONTH(Diariodevtas[[#This Row],[Fecha]])/3, 0))</f>
        <v>2</v>
      </c>
      <c r="M157" s="24">
        <f>VALUE(MONTH(Diariodevtas[[#This Row],[Fecha]]))</f>
        <v>6</v>
      </c>
      <c r="N157" s="24">
        <f>VALUE(DAY(Diariodevtas[[#This Row],[Fecha]]))</f>
        <v>3</v>
      </c>
      <c r="O157" s="20" t="str">
        <f>IF(Diariodevtas[[#This Row],[Diames]]&gt;=15,"1º Quincena","2º Quincena")</f>
        <v>2º Quincena</v>
      </c>
      <c r="P157" s="24">
        <f>VALUE(WEEKNUM(Diariodevtas[[#This Row],[Fecha]]))</f>
        <v>23</v>
      </c>
      <c r="Q157" s="20" t="str">
        <f t="shared" si="2"/>
        <v>Jueves</v>
      </c>
    </row>
    <row r="158" spans="1:17">
      <c r="A158" s="13">
        <v>40332</v>
      </c>
      <c r="B158" s="19">
        <v>43000019</v>
      </c>
      <c r="C158" s="11" t="s">
        <v>1797</v>
      </c>
      <c r="D158" s="20">
        <v>414.86</v>
      </c>
      <c r="E158" s="20">
        <v>0</v>
      </c>
      <c r="F158" s="20">
        <v>0</v>
      </c>
      <c r="G158" s="20">
        <v>414.86</v>
      </c>
      <c r="H158" s="20">
        <v>8.3000000000000007</v>
      </c>
      <c r="I158" s="20">
        <v>423.16</v>
      </c>
      <c r="J158">
        <v>1</v>
      </c>
      <c r="K158" s="24">
        <f>VALUE(YEAR(Diariodevtas[[#This Row],[Fecha]]))</f>
        <v>2010</v>
      </c>
      <c r="L158" s="24">
        <f>VALUE(ROUNDUP(MONTH(Diariodevtas[[#This Row],[Fecha]])/3, 0))</f>
        <v>2</v>
      </c>
      <c r="M158" s="24">
        <f>VALUE(MONTH(Diariodevtas[[#This Row],[Fecha]]))</f>
        <v>6</v>
      </c>
      <c r="N158" s="24">
        <f>VALUE(DAY(Diariodevtas[[#This Row],[Fecha]]))</f>
        <v>3</v>
      </c>
      <c r="O158" s="20" t="str">
        <f>IF(Diariodevtas[[#This Row],[Diames]]&gt;=15,"1º Quincena","2º Quincena")</f>
        <v>2º Quincena</v>
      </c>
      <c r="P158" s="24">
        <f>VALUE(WEEKNUM(Diariodevtas[[#This Row],[Fecha]]))</f>
        <v>23</v>
      </c>
      <c r="Q158" s="20" t="str">
        <f t="shared" si="2"/>
        <v>Jueves</v>
      </c>
    </row>
    <row r="159" spans="1:17">
      <c r="A159" s="13">
        <v>40332</v>
      </c>
      <c r="B159" s="19">
        <v>43000116</v>
      </c>
      <c r="C159" s="11" t="s">
        <v>1803</v>
      </c>
      <c r="D159" s="20">
        <v>89.92</v>
      </c>
      <c r="E159" s="20">
        <v>0</v>
      </c>
      <c r="F159" s="20">
        <v>0</v>
      </c>
      <c r="G159" s="20">
        <v>89.92</v>
      </c>
      <c r="H159" s="20">
        <v>1.8</v>
      </c>
      <c r="I159" s="20">
        <v>91.72</v>
      </c>
      <c r="J159">
        <v>1</v>
      </c>
      <c r="K159" s="24">
        <f>VALUE(YEAR(Diariodevtas[[#This Row],[Fecha]]))</f>
        <v>2010</v>
      </c>
      <c r="L159" s="24">
        <f>VALUE(ROUNDUP(MONTH(Diariodevtas[[#This Row],[Fecha]])/3, 0))</f>
        <v>2</v>
      </c>
      <c r="M159" s="24">
        <f>VALUE(MONTH(Diariodevtas[[#This Row],[Fecha]]))</f>
        <v>6</v>
      </c>
      <c r="N159" s="24">
        <f>VALUE(DAY(Diariodevtas[[#This Row],[Fecha]]))</f>
        <v>3</v>
      </c>
      <c r="O159" s="20" t="str">
        <f>IF(Diariodevtas[[#This Row],[Diames]]&gt;=15,"1º Quincena","2º Quincena")</f>
        <v>2º Quincena</v>
      </c>
      <c r="P159" s="24">
        <f>VALUE(WEEKNUM(Diariodevtas[[#This Row],[Fecha]]))</f>
        <v>23</v>
      </c>
      <c r="Q159" s="20" t="str">
        <f t="shared" si="2"/>
        <v>Jueves</v>
      </c>
    </row>
    <row r="160" spans="1:17">
      <c r="A160" s="13">
        <v>40332</v>
      </c>
      <c r="B160" s="19">
        <v>43000044</v>
      </c>
      <c r="C160" s="11" t="s">
        <v>1798</v>
      </c>
      <c r="D160" s="20">
        <v>0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  <c r="J160">
        <v>1</v>
      </c>
      <c r="K160" s="24">
        <f>VALUE(YEAR(Diariodevtas[[#This Row],[Fecha]]))</f>
        <v>2010</v>
      </c>
      <c r="L160" s="24">
        <f>VALUE(ROUNDUP(MONTH(Diariodevtas[[#This Row],[Fecha]])/3, 0))</f>
        <v>2</v>
      </c>
      <c r="M160" s="24">
        <f>VALUE(MONTH(Diariodevtas[[#This Row],[Fecha]]))</f>
        <v>6</v>
      </c>
      <c r="N160" s="24">
        <f>VALUE(DAY(Diariodevtas[[#This Row],[Fecha]]))</f>
        <v>3</v>
      </c>
      <c r="O160" s="20" t="str">
        <f>IF(Diariodevtas[[#This Row],[Diames]]&gt;=15,"1º Quincena","2º Quincena")</f>
        <v>2º Quincena</v>
      </c>
      <c r="P160" s="24">
        <f>VALUE(WEEKNUM(Diariodevtas[[#This Row],[Fecha]]))</f>
        <v>23</v>
      </c>
      <c r="Q160" s="20" t="str">
        <f t="shared" si="2"/>
        <v>Jueves</v>
      </c>
    </row>
    <row r="161" spans="1:17">
      <c r="A161" s="13">
        <v>40332</v>
      </c>
      <c r="B161" s="19">
        <v>43000127</v>
      </c>
      <c r="C161" s="11" t="s">
        <v>1848</v>
      </c>
      <c r="D161" s="20">
        <v>38.68</v>
      </c>
      <c r="E161" s="20">
        <v>0</v>
      </c>
      <c r="F161" s="20">
        <v>0</v>
      </c>
      <c r="G161" s="20">
        <v>38.68</v>
      </c>
      <c r="H161" s="20">
        <v>0.77</v>
      </c>
      <c r="I161" s="20">
        <v>39.450000000000003</v>
      </c>
      <c r="J161">
        <v>1</v>
      </c>
      <c r="K161" s="24">
        <f>VALUE(YEAR(Diariodevtas[[#This Row],[Fecha]]))</f>
        <v>2010</v>
      </c>
      <c r="L161" s="24">
        <f>VALUE(ROUNDUP(MONTH(Diariodevtas[[#This Row],[Fecha]])/3, 0))</f>
        <v>2</v>
      </c>
      <c r="M161" s="24">
        <f>VALUE(MONTH(Diariodevtas[[#This Row],[Fecha]]))</f>
        <v>6</v>
      </c>
      <c r="N161" s="24">
        <f>VALUE(DAY(Diariodevtas[[#This Row],[Fecha]]))</f>
        <v>3</v>
      </c>
      <c r="O161" s="20" t="str">
        <f>IF(Diariodevtas[[#This Row],[Diames]]&gt;=15,"1º Quincena","2º Quincena")</f>
        <v>2º Quincena</v>
      </c>
      <c r="P161" s="24">
        <f>VALUE(WEEKNUM(Diariodevtas[[#This Row],[Fecha]]))</f>
        <v>23</v>
      </c>
      <c r="Q161" s="20" t="str">
        <f t="shared" si="2"/>
        <v>Jueves</v>
      </c>
    </row>
    <row r="162" spans="1:17">
      <c r="A162" s="13">
        <v>40332</v>
      </c>
      <c r="B162" s="19">
        <v>43000115</v>
      </c>
      <c r="C162" s="11" t="s">
        <v>1850</v>
      </c>
      <c r="D162" s="20">
        <v>1147.49</v>
      </c>
      <c r="E162" s="20">
        <v>0</v>
      </c>
      <c r="F162" s="20">
        <v>0</v>
      </c>
      <c r="G162" s="20">
        <v>1147.49</v>
      </c>
      <c r="H162" s="20">
        <v>22.95</v>
      </c>
      <c r="I162" s="20">
        <v>1170.44</v>
      </c>
      <c r="J162">
        <v>1</v>
      </c>
      <c r="K162" s="24">
        <f>VALUE(YEAR(Diariodevtas[[#This Row],[Fecha]]))</f>
        <v>2010</v>
      </c>
      <c r="L162" s="24">
        <f>VALUE(ROUNDUP(MONTH(Diariodevtas[[#This Row],[Fecha]])/3, 0))</f>
        <v>2</v>
      </c>
      <c r="M162" s="24">
        <f>VALUE(MONTH(Diariodevtas[[#This Row],[Fecha]]))</f>
        <v>6</v>
      </c>
      <c r="N162" s="24">
        <f>VALUE(DAY(Diariodevtas[[#This Row],[Fecha]]))</f>
        <v>3</v>
      </c>
      <c r="O162" s="20" t="str">
        <f>IF(Diariodevtas[[#This Row],[Diames]]&gt;=15,"1º Quincena","2º Quincena")</f>
        <v>2º Quincena</v>
      </c>
      <c r="P162" s="24">
        <f>VALUE(WEEKNUM(Diariodevtas[[#This Row],[Fecha]]))</f>
        <v>23</v>
      </c>
      <c r="Q162" s="20" t="str">
        <f t="shared" si="2"/>
        <v>Jueves</v>
      </c>
    </row>
    <row r="163" spans="1:17">
      <c r="A163" s="13">
        <v>40333</v>
      </c>
      <c r="B163" s="19">
        <v>43000119</v>
      </c>
      <c r="C163" s="11" t="s">
        <v>1831</v>
      </c>
      <c r="D163" s="20">
        <v>388.94</v>
      </c>
      <c r="E163" s="20">
        <v>0</v>
      </c>
      <c r="F163" s="20">
        <v>0</v>
      </c>
      <c r="G163" s="20">
        <v>388.94</v>
      </c>
      <c r="H163" s="20">
        <v>7.78</v>
      </c>
      <c r="I163" s="20">
        <v>396.72</v>
      </c>
      <c r="J163">
        <v>1</v>
      </c>
      <c r="K163" s="24">
        <f>VALUE(YEAR(Diariodevtas[[#This Row],[Fecha]]))</f>
        <v>2010</v>
      </c>
      <c r="L163" s="24">
        <f>VALUE(ROUNDUP(MONTH(Diariodevtas[[#This Row],[Fecha]])/3, 0))</f>
        <v>2</v>
      </c>
      <c r="M163" s="24">
        <f>VALUE(MONTH(Diariodevtas[[#This Row],[Fecha]]))</f>
        <v>6</v>
      </c>
      <c r="N163" s="24">
        <f>VALUE(DAY(Diariodevtas[[#This Row],[Fecha]]))</f>
        <v>4</v>
      </c>
      <c r="O163" s="20" t="str">
        <f>IF(Diariodevtas[[#This Row],[Diames]]&gt;=15,"1º Quincena","2º Quincena")</f>
        <v>2º Quincena</v>
      </c>
      <c r="P163" s="24">
        <f>VALUE(WEEKNUM(Diariodevtas[[#This Row],[Fecha]]))</f>
        <v>23</v>
      </c>
      <c r="Q163" s="20" t="str">
        <f t="shared" si="2"/>
        <v>Viernes</v>
      </c>
    </row>
    <row r="164" spans="1:17">
      <c r="A164" s="13">
        <v>40339</v>
      </c>
      <c r="B164" s="19">
        <v>43000109</v>
      </c>
      <c r="C164" s="11" t="s">
        <v>1822</v>
      </c>
      <c r="D164" s="20">
        <v>10</v>
      </c>
      <c r="E164" s="20">
        <v>0</v>
      </c>
      <c r="F164" s="20">
        <v>0</v>
      </c>
      <c r="G164" s="20">
        <v>10</v>
      </c>
      <c r="H164" s="20">
        <v>0.2</v>
      </c>
      <c r="I164" s="20">
        <v>10.199999999999999</v>
      </c>
      <c r="J164">
        <v>1</v>
      </c>
      <c r="K164" s="24">
        <f>VALUE(YEAR(Diariodevtas[[#This Row],[Fecha]]))</f>
        <v>2010</v>
      </c>
      <c r="L164" s="24">
        <f>VALUE(ROUNDUP(MONTH(Diariodevtas[[#This Row],[Fecha]])/3, 0))</f>
        <v>2</v>
      </c>
      <c r="M164" s="24">
        <f>VALUE(MONTH(Diariodevtas[[#This Row],[Fecha]]))</f>
        <v>6</v>
      </c>
      <c r="N164" s="24">
        <f>VALUE(DAY(Diariodevtas[[#This Row],[Fecha]]))</f>
        <v>10</v>
      </c>
      <c r="O164" s="20" t="str">
        <f>IF(Diariodevtas[[#This Row],[Diames]]&gt;=15,"1º Quincena","2º Quincena")</f>
        <v>2º Quincena</v>
      </c>
      <c r="P164" s="24">
        <f>VALUE(WEEKNUM(Diariodevtas[[#This Row],[Fecha]]))</f>
        <v>24</v>
      </c>
      <c r="Q164" s="20" t="str">
        <f t="shared" si="2"/>
        <v>Jueves</v>
      </c>
    </row>
    <row r="165" spans="1:17">
      <c r="A165" s="13">
        <v>40339</v>
      </c>
      <c r="B165" s="19">
        <v>43000118</v>
      </c>
      <c r="C165" s="11" t="s">
        <v>1839</v>
      </c>
      <c r="D165" s="20">
        <v>69</v>
      </c>
      <c r="E165" s="20">
        <v>0</v>
      </c>
      <c r="F165" s="20">
        <v>0</v>
      </c>
      <c r="G165" s="20">
        <v>69</v>
      </c>
      <c r="H165" s="20">
        <v>1.38</v>
      </c>
      <c r="I165" s="20">
        <v>70.38</v>
      </c>
      <c r="J165">
        <v>1</v>
      </c>
      <c r="K165" s="24">
        <f>VALUE(YEAR(Diariodevtas[[#This Row],[Fecha]]))</f>
        <v>2010</v>
      </c>
      <c r="L165" s="24">
        <f>VALUE(ROUNDUP(MONTH(Diariodevtas[[#This Row],[Fecha]])/3, 0))</f>
        <v>2</v>
      </c>
      <c r="M165" s="24">
        <f>VALUE(MONTH(Diariodevtas[[#This Row],[Fecha]]))</f>
        <v>6</v>
      </c>
      <c r="N165" s="24">
        <f>VALUE(DAY(Diariodevtas[[#This Row],[Fecha]]))</f>
        <v>10</v>
      </c>
      <c r="O165" s="20" t="str">
        <f>IF(Diariodevtas[[#This Row],[Diames]]&gt;=15,"1º Quincena","2º Quincena")</f>
        <v>2º Quincena</v>
      </c>
      <c r="P165" s="24">
        <f>VALUE(WEEKNUM(Diariodevtas[[#This Row],[Fecha]]))</f>
        <v>24</v>
      </c>
      <c r="Q165" s="20" t="str">
        <f t="shared" si="2"/>
        <v>Jueves</v>
      </c>
    </row>
    <row r="166" spans="1:17">
      <c r="A166" s="13">
        <v>40339</v>
      </c>
      <c r="B166" s="19">
        <v>43000120</v>
      </c>
      <c r="C166" s="11" t="s">
        <v>753</v>
      </c>
      <c r="D166" s="20">
        <v>102.49</v>
      </c>
      <c r="E166" s="20">
        <v>0</v>
      </c>
      <c r="F166" s="20">
        <v>0</v>
      </c>
      <c r="G166" s="20">
        <v>102.49</v>
      </c>
      <c r="H166" s="20">
        <v>2.0499999999999998</v>
      </c>
      <c r="I166" s="20">
        <v>104.54</v>
      </c>
      <c r="J166">
        <v>1</v>
      </c>
      <c r="K166" s="24">
        <f>VALUE(YEAR(Diariodevtas[[#This Row],[Fecha]]))</f>
        <v>2010</v>
      </c>
      <c r="L166" s="24">
        <f>VALUE(ROUNDUP(MONTH(Diariodevtas[[#This Row],[Fecha]])/3, 0))</f>
        <v>2</v>
      </c>
      <c r="M166" s="24">
        <f>VALUE(MONTH(Diariodevtas[[#This Row],[Fecha]]))</f>
        <v>6</v>
      </c>
      <c r="N166" s="24">
        <f>VALUE(DAY(Diariodevtas[[#This Row],[Fecha]]))</f>
        <v>10</v>
      </c>
      <c r="O166" s="20" t="str">
        <f>IF(Diariodevtas[[#This Row],[Diames]]&gt;=15,"1º Quincena","2º Quincena")</f>
        <v>2º Quincena</v>
      </c>
      <c r="P166" s="24">
        <f>VALUE(WEEKNUM(Diariodevtas[[#This Row],[Fecha]]))</f>
        <v>24</v>
      </c>
      <c r="Q166" s="20" t="str">
        <f t="shared" si="2"/>
        <v>Jueves</v>
      </c>
    </row>
    <row r="167" spans="1:17">
      <c r="A167" s="13">
        <v>40339</v>
      </c>
      <c r="B167" s="19">
        <v>43000121</v>
      </c>
      <c r="C167" s="11" t="s">
        <v>1851</v>
      </c>
      <c r="D167" s="20">
        <v>23.01</v>
      </c>
      <c r="E167" s="20">
        <v>0</v>
      </c>
      <c r="F167" s="20">
        <v>0</v>
      </c>
      <c r="G167" s="20">
        <v>23.01</v>
      </c>
      <c r="H167" s="20">
        <v>0.46</v>
      </c>
      <c r="I167" s="20">
        <v>23.47</v>
      </c>
      <c r="J167">
        <v>1</v>
      </c>
      <c r="K167" s="24">
        <f>VALUE(YEAR(Diariodevtas[[#This Row],[Fecha]]))</f>
        <v>2010</v>
      </c>
      <c r="L167" s="24">
        <f>VALUE(ROUNDUP(MONTH(Diariodevtas[[#This Row],[Fecha]])/3, 0))</f>
        <v>2</v>
      </c>
      <c r="M167" s="24">
        <f>VALUE(MONTH(Diariodevtas[[#This Row],[Fecha]]))</f>
        <v>6</v>
      </c>
      <c r="N167" s="24">
        <f>VALUE(DAY(Diariodevtas[[#This Row],[Fecha]]))</f>
        <v>10</v>
      </c>
      <c r="O167" s="20" t="str">
        <f>IF(Diariodevtas[[#This Row],[Diames]]&gt;=15,"1º Quincena","2º Quincena")</f>
        <v>2º Quincena</v>
      </c>
      <c r="P167" s="24">
        <f>VALUE(WEEKNUM(Diariodevtas[[#This Row],[Fecha]]))</f>
        <v>24</v>
      </c>
      <c r="Q167" s="20" t="str">
        <f t="shared" si="2"/>
        <v>Jueves</v>
      </c>
    </row>
    <row r="168" spans="1:17">
      <c r="A168" s="13">
        <v>40354</v>
      </c>
      <c r="B168" s="19">
        <v>43000123</v>
      </c>
      <c r="C168" s="11" t="s">
        <v>1849</v>
      </c>
      <c r="D168" s="20">
        <v>20</v>
      </c>
      <c r="E168" s="20">
        <v>0</v>
      </c>
      <c r="F168" s="20">
        <v>0</v>
      </c>
      <c r="G168" s="20">
        <v>20</v>
      </c>
      <c r="H168" s="20">
        <v>0.4</v>
      </c>
      <c r="I168" s="20">
        <v>20.399999999999999</v>
      </c>
      <c r="J168">
        <v>1</v>
      </c>
      <c r="K168" s="24">
        <f>VALUE(YEAR(Diariodevtas[[#This Row],[Fecha]]))</f>
        <v>2010</v>
      </c>
      <c r="L168" s="24">
        <f>VALUE(ROUNDUP(MONTH(Diariodevtas[[#This Row],[Fecha]])/3, 0))</f>
        <v>2</v>
      </c>
      <c r="M168" s="24">
        <f>VALUE(MONTH(Diariodevtas[[#This Row],[Fecha]]))</f>
        <v>6</v>
      </c>
      <c r="N168" s="24">
        <f>VALUE(DAY(Diariodevtas[[#This Row],[Fecha]]))</f>
        <v>25</v>
      </c>
      <c r="O168" s="20" t="str">
        <f>IF(Diariodevtas[[#This Row],[Diames]]&gt;=15,"1º Quincena","2º Quincena")</f>
        <v>1º Quincena</v>
      </c>
      <c r="P168" s="24">
        <f>VALUE(WEEKNUM(Diariodevtas[[#This Row],[Fecha]]))</f>
        <v>26</v>
      </c>
      <c r="Q168" s="20" t="str">
        <f t="shared" si="2"/>
        <v>Viernes</v>
      </c>
    </row>
    <row r="169" spans="1:17">
      <c r="A169" s="13">
        <v>40360</v>
      </c>
      <c r="B169" s="19">
        <v>43000090</v>
      </c>
      <c r="C169" s="11" t="s">
        <v>1815</v>
      </c>
      <c r="D169" s="20">
        <v>49967.6</v>
      </c>
      <c r="E169" s="20">
        <v>0</v>
      </c>
      <c r="F169" s="20">
        <v>0</v>
      </c>
      <c r="G169" s="20">
        <v>49967.6</v>
      </c>
      <c r="H169" s="20">
        <v>999.35</v>
      </c>
      <c r="I169" s="20">
        <v>50966.95</v>
      </c>
      <c r="J169">
        <v>1</v>
      </c>
      <c r="K169" s="24">
        <f>VALUE(YEAR(Diariodevtas[[#This Row],[Fecha]]))</f>
        <v>2010</v>
      </c>
      <c r="L169" s="24">
        <f>VALUE(ROUNDUP(MONTH(Diariodevtas[[#This Row],[Fecha]])/3, 0))</f>
        <v>3</v>
      </c>
      <c r="M169" s="24">
        <f>VALUE(MONTH(Diariodevtas[[#This Row],[Fecha]]))</f>
        <v>7</v>
      </c>
      <c r="N169" s="24">
        <f>VALUE(DAY(Diariodevtas[[#This Row],[Fecha]]))</f>
        <v>1</v>
      </c>
      <c r="O169" s="20" t="str">
        <f>IF(Diariodevtas[[#This Row],[Diames]]&gt;=15,"1º Quincena","2º Quincena")</f>
        <v>2º Quincena</v>
      </c>
      <c r="P169" s="24">
        <f>VALUE(WEEKNUM(Diariodevtas[[#This Row],[Fecha]]))</f>
        <v>27</v>
      </c>
      <c r="Q169" s="20" t="str">
        <f t="shared" si="2"/>
        <v>Jueves</v>
      </c>
    </row>
    <row r="170" spans="1:17">
      <c r="A170" s="13">
        <v>40360</v>
      </c>
      <c r="B170" s="19">
        <v>43000090</v>
      </c>
      <c r="C170" s="11" t="s">
        <v>1815</v>
      </c>
      <c r="D170" s="20">
        <v>600</v>
      </c>
      <c r="E170" s="20">
        <v>0</v>
      </c>
      <c r="F170" s="20">
        <v>0</v>
      </c>
      <c r="G170" s="20">
        <v>600</v>
      </c>
      <c r="H170" s="20">
        <v>12</v>
      </c>
      <c r="I170" s="20">
        <v>612</v>
      </c>
      <c r="J170">
        <v>1</v>
      </c>
      <c r="K170" s="24">
        <f>VALUE(YEAR(Diariodevtas[[#This Row],[Fecha]]))</f>
        <v>2010</v>
      </c>
      <c r="L170" s="24">
        <f>VALUE(ROUNDUP(MONTH(Diariodevtas[[#This Row],[Fecha]])/3, 0))</f>
        <v>3</v>
      </c>
      <c r="M170" s="24">
        <f>VALUE(MONTH(Diariodevtas[[#This Row],[Fecha]]))</f>
        <v>7</v>
      </c>
      <c r="N170" s="24">
        <f>VALUE(DAY(Diariodevtas[[#This Row],[Fecha]]))</f>
        <v>1</v>
      </c>
      <c r="O170" s="20" t="str">
        <f>IF(Diariodevtas[[#This Row],[Diames]]&gt;=15,"1º Quincena","2º Quincena")</f>
        <v>2º Quincena</v>
      </c>
      <c r="P170" s="24">
        <f>VALUE(WEEKNUM(Diariodevtas[[#This Row],[Fecha]]))</f>
        <v>27</v>
      </c>
      <c r="Q170" s="20" t="str">
        <f t="shared" si="2"/>
        <v>Jueves</v>
      </c>
    </row>
    <row r="171" spans="1:17">
      <c r="A171" s="13">
        <v>40361</v>
      </c>
      <c r="B171" s="19">
        <v>43000044</v>
      </c>
      <c r="C171" s="11" t="s">
        <v>1798</v>
      </c>
      <c r="D171" s="20">
        <v>353.12</v>
      </c>
      <c r="E171" s="20">
        <v>0</v>
      </c>
      <c r="F171" s="20">
        <v>0</v>
      </c>
      <c r="G171" s="20">
        <v>353.12</v>
      </c>
      <c r="H171" s="20">
        <v>7.06</v>
      </c>
      <c r="I171" s="20">
        <v>360.18</v>
      </c>
      <c r="J171">
        <v>1</v>
      </c>
      <c r="K171" s="24">
        <f>VALUE(YEAR(Diariodevtas[[#This Row],[Fecha]]))</f>
        <v>2010</v>
      </c>
      <c r="L171" s="24">
        <f>VALUE(ROUNDUP(MONTH(Diariodevtas[[#This Row],[Fecha]])/3, 0))</f>
        <v>3</v>
      </c>
      <c r="M171" s="24">
        <f>VALUE(MONTH(Diariodevtas[[#This Row],[Fecha]]))</f>
        <v>7</v>
      </c>
      <c r="N171" s="24">
        <f>VALUE(DAY(Diariodevtas[[#This Row],[Fecha]]))</f>
        <v>2</v>
      </c>
      <c r="O171" s="20" t="str">
        <f>IF(Diariodevtas[[#This Row],[Diames]]&gt;=15,"1º Quincena","2º Quincena")</f>
        <v>2º Quincena</v>
      </c>
      <c r="P171" s="24">
        <f>VALUE(WEEKNUM(Diariodevtas[[#This Row],[Fecha]]))</f>
        <v>27</v>
      </c>
      <c r="Q171" s="20" t="str">
        <f t="shared" si="2"/>
        <v>Viernes</v>
      </c>
    </row>
    <row r="172" spans="1:17">
      <c r="A172" s="13">
        <v>40361</v>
      </c>
      <c r="B172" s="19">
        <v>43000010</v>
      </c>
      <c r="C172" s="11" t="s">
        <v>1835</v>
      </c>
      <c r="D172" s="20">
        <v>2437.5300000000002</v>
      </c>
      <c r="E172" s="20">
        <v>0</v>
      </c>
      <c r="F172" s="20">
        <v>0</v>
      </c>
      <c r="G172" s="20">
        <v>2437.5300000000002</v>
      </c>
      <c r="H172" s="20">
        <v>48.75</v>
      </c>
      <c r="I172" s="20">
        <v>2486.2800000000002</v>
      </c>
      <c r="J172">
        <v>1</v>
      </c>
      <c r="K172" s="24">
        <f>VALUE(YEAR(Diariodevtas[[#This Row],[Fecha]]))</f>
        <v>2010</v>
      </c>
      <c r="L172" s="24">
        <f>VALUE(ROUNDUP(MONTH(Diariodevtas[[#This Row],[Fecha]])/3, 0))</f>
        <v>3</v>
      </c>
      <c r="M172" s="24">
        <f>VALUE(MONTH(Diariodevtas[[#This Row],[Fecha]]))</f>
        <v>7</v>
      </c>
      <c r="N172" s="24">
        <f>VALUE(DAY(Diariodevtas[[#This Row],[Fecha]]))</f>
        <v>2</v>
      </c>
      <c r="O172" s="20" t="str">
        <f>IF(Diariodevtas[[#This Row],[Diames]]&gt;=15,"1º Quincena","2º Quincena")</f>
        <v>2º Quincena</v>
      </c>
      <c r="P172" s="24">
        <f>VALUE(WEEKNUM(Diariodevtas[[#This Row],[Fecha]]))</f>
        <v>27</v>
      </c>
      <c r="Q172" s="20" t="str">
        <f t="shared" si="2"/>
        <v>Viernes</v>
      </c>
    </row>
    <row r="173" spans="1:17">
      <c r="A173" s="13">
        <v>40361</v>
      </c>
      <c r="B173" s="19">
        <v>43000112</v>
      </c>
      <c r="C173" s="11" t="s">
        <v>1843</v>
      </c>
      <c r="D173" s="20">
        <v>1235.3499999999999</v>
      </c>
      <c r="E173" s="20">
        <v>0</v>
      </c>
      <c r="F173" s="20">
        <v>0</v>
      </c>
      <c r="G173" s="20">
        <v>1235.3499999999999</v>
      </c>
      <c r="H173" s="20">
        <v>24.71</v>
      </c>
      <c r="I173" s="20">
        <v>1260.06</v>
      </c>
      <c r="J173">
        <v>1</v>
      </c>
      <c r="K173" s="24">
        <f>VALUE(YEAR(Diariodevtas[[#This Row],[Fecha]]))</f>
        <v>2010</v>
      </c>
      <c r="L173" s="24">
        <f>VALUE(ROUNDUP(MONTH(Diariodevtas[[#This Row],[Fecha]])/3, 0))</f>
        <v>3</v>
      </c>
      <c r="M173" s="24">
        <f>VALUE(MONTH(Diariodevtas[[#This Row],[Fecha]]))</f>
        <v>7</v>
      </c>
      <c r="N173" s="24">
        <f>VALUE(DAY(Diariodevtas[[#This Row],[Fecha]]))</f>
        <v>2</v>
      </c>
      <c r="O173" s="20" t="str">
        <f>IF(Diariodevtas[[#This Row],[Diames]]&gt;=15,"1º Quincena","2º Quincena")</f>
        <v>2º Quincena</v>
      </c>
      <c r="P173" s="24">
        <f>VALUE(WEEKNUM(Diariodevtas[[#This Row],[Fecha]]))</f>
        <v>27</v>
      </c>
      <c r="Q173" s="20" t="str">
        <f t="shared" si="2"/>
        <v>Viernes</v>
      </c>
    </row>
    <row r="174" spans="1:17">
      <c r="A174" s="13">
        <v>40361</v>
      </c>
      <c r="B174" s="19">
        <v>43000003</v>
      </c>
      <c r="C174" s="11" t="s">
        <v>1865</v>
      </c>
      <c r="D174" s="20">
        <v>2040</v>
      </c>
      <c r="E174" s="20">
        <v>0</v>
      </c>
      <c r="F174" s="20">
        <v>0</v>
      </c>
      <c r="G174" s="20">
        <v>2040</v>
      </c>
      <c r="H174" s="20">
        <v>40.799999999999997</v>
      </c>
      <c r="I174" s="20">
        <v>2080.8000000000002</v>
      </c>
      <c r="J174">
        <v>1</v>
      </c>
      <c r="K174" s="24">
        <f>VALUE(YEAR(Diariodevtas[[#This Row],[Fecha]]))</f>
        <v>2010</v>
      </c>
      <c r="L174" s="24">
        <f>VALUE(ROUNDUP(MONTH(Diariodevtas[[#This Row],[Fecha]])/3, 0))</f>
        <v>3</v>
      </c>
      <c r="M174" s="24">
        <f>VALUE(MONTH(Diariodevtas[[#This Row],[Fecha]]))</f>
        <v>7</v>
      </c>
      <c r="N174" s="24">
        <f>VALUE(DAY(Diariodevtas[[#This Row],[Fecha]]))</f>
        <v>2</v>
      </c>
      <c r="O174" s="20" t="str">
        <f>IF(Diariodevtas[[#This Row],[Diames]]&gt;=15,"1º Quincena","2º Quincena")</f>
        <v>2º Quincena</v>
      </c>
      <c r="P174" s="24">
        <f>VALUE(WEEKNUM(Diariodevtas[[#This Row],[Fecha]]))</f>
        <v>27</v>
      </c>
      <c r="Q174" s="20" t="str">
        <f t="shared" si="2"/>
        <v>Viernes</v>
      </c>
    </row>
    <row r="175" spans="1:17">
      <c r="A175" s="13">
        <v>40361</v>
      </c>
      <c r="B175" s="19">
        <v>43000011</v>
      </c>
      <c r="C175" s="11" t="s">
        <v>1886</v>
      </c>
      <c r="D175" s="20">
        <v>436.44</v>
      </c>
      <c r="E175" s="20">
        <v>0</v>
      </c>
      <c r="F175" s="20">
        <v>0</v>
      </c>
      <c r="G175" s="20">
        <v>436.44</v>
      </c>
      <c r="H175" s="20">
        <v>8.73</v>
      </c>
      <c r="I175" s="20">
        <v>445.17</v>
      </c>
      <c r="J175">
        <v>1</v>
      </c>
      <c r="K175" s="24">
        <f>VALUE(YEAR(Diariodevtas[[#This Row],[Fecha]]))</f>
        <v>2010</v>
      </c>
      <c r="L175" s="24">
        <f>VALUE(ROUNDUP(MONTH(Diariodevtas[[#This Row],[Fecha]])/3, 0))</f>
        <v>3</v>
      </c>
      <c r="M175" s="24">
        <f>VALUE(MONTH(Diariodevtas[[#This Row],[Fecha]]))</f>
        <v>7</v>
      </c>
      <c r="N175" s="24">
        <f>VALUE(DAY(Diariodevtas[[#This Row],[Fecha]]))</f>
        <v>2</v>
      </c>
      <c r="O175" s="20" t="str">
        <f>IF(Diariodevtas[[#This Row],[Diames]]&gt;=15,"1º Quincena","2º Quincena")</f>
        <v>2º Quincena</v>
      </c>
      <c r="P175" s="24">
        <f>VALUE(WEEKNUM(Diariodevtas[[#This Row],[Fecha]]))</f>
        <v>27</v>
      </c>
      <c r="Q175" s="20" t="str">
        <f t="shared" si="2"/>
        <v>Viernes</v>
      </c>
    </row>
    <row r="176" spans="1:17">
      <c r="A176" s="13">
        <v>40361</v>
      </c>
      <c r="B176" s="19">
        <v>43000091</v>
      </c>
      <c r="C176" s="11" t="s">
        <v>1818</v>
      </c>
      <c r="D176" s="20">
        <v>210.08</v>
      </c>
      <c r="E176" s="20">
        <v>0</v>
      </c>
      <c r="F176" s="20">
        <v>0</v>
      </c>
      <c r="G176" s="20">
        <v>210.08</v>
      </c>
      <c r="H176" s="20">
        <v>4.2</v>
      </c>
      <c r="I176" s="20">
        <v>214.28</v>
      </c>
      <c r="J176">
        <v>1</v>
      </c>
      <c r="K176" s="24">
        <f>VALUE(YEAR(Diariodevtas[[#This Row],[Fecha]]))</f>
        <v>2010</v>
      </c>
      <c r="L176" s="24">
        <f>VALUE(ROUNDUP(MONTH(Diariodevtas[[#This Row],[Fecha]])/3, 0))</f>
        <v>3</v>
      </c>
      <c r="M176" s="24">
        <f>VALUE(MONTH(Diariodevtas[[#This Row],[Fecha]]))</f>
        <v>7</v>
      </c>
      <c r="N176" s="24">
        <f>VALUE(DAY(Diariodevtas[[#This Row],[Fecha]]))</f>
        <v>2</v>
      </c>
      <c r="O176" s="20" t="str">
        <f>IF(Diariodevtas[[#This Row],[Diames]]&gt;=15,"1º Quincena","2º Quincena")</f>
        <v>2º Quincena</v>
      </c>
      <c r="P176" s="24">
        <f>VALUE(WEEKNUM(Diariodevtas[[#This Row],[Fecha]]))</f>
        <v>27</v>
      </c>
      <c r="Q176" s="20" t="str">
        <f t="shared" si="2"/>
        <v>Viernes</v>
      </c>
    </row>
    <row r="177" spans="1:17">
      <c r="A177" s="13">
        <v>40361</v>
      </c>
      <c r="B177" s="19">
        <v>43000080</v>
      </c>
      <c r="C177" s="11" t="s">
        <v>1820</v>
      </c>
      <c r="D177" s="20">
        <v>671.67</v>
      </c>
      <c r="E177" s="20">
        <v>0</v>
      </c>
      <c r="F177" s="20">
        <v>0</v>
      </c>
      <c r="G177" s="20">
        <v>671.67</v>
      </c>
      <c r="H177" s="20">
        <v>13.43</v>
      </c>
      <c r="I177" s="20">
        <v>685.1</v>
      </c>
      <c r="J177">
        <v>1</v>
      </c>
      <c r="K177" s="24">
        <f>VALUE(YEAR(Diariodevtas[[#This Row],[Fecha]]))</f>
        <v>2010</v>
      </c>
      <c r="L177" s="24">
        <f>VALUE(ROUNDUP(MONTH(Diariodevtas[[#This Row],[Fecha]])/3, 0))</f>
        <v>3</v>
      </c>
      <c r="M177" s="24">
        <f>VALUE(MONTH(Diariodevtas[[#This Row],[Fecha]]))</f>
        <v>7</v>
      </c>
      <c r="N177" s="24">
        <f>VALUE(DAY(Diariodevtas[[#This Row],[Fecha]]))</f>
        <v>2</v>
      </c>
      <c r="O177" s="20" t="str">
        <f>IF(Diariodevtas[[#This Row],[Diames]]&gt;=15,"1º Quincena","2º Quincena")</f>
        <v>2º Quincena</v>
      </c>
      <c r="P177" s="24">
        <f>VALUE(WEEKNUM(Diariodevtas[[#This Row],[Fecha]]))</f>
        <v>27</v>
      </c>
      <c r="Q177" s="20" t="str">
        <f t="shared" si="2"/>
        <v>Viernes</v>
      </c>
    </row>
    <row r="178" spans="1:17">
      <c r="A178" s="13">
        <v>40361</v>
      </c>
      <c r="B178" s="19">
        <v>43000009</v>
      </c>
      <c r="C178" s="11" t="s">
        <v>1819</v>
      </c>
      <c r="D178" s="20">
        <v>310.35000000000002</v>
      </c>
      <c r="E178" s="20">
        <v>0</v>
      </c>
      <c r="F178" s="20">
        <v>0</v>
      </c>
      <c r="G178" s="20">
        <v>310.35000000000002</v>
      </c>
      <c r="H178" s="20">
        <v>6.21</v>
      </c>
      <c r="I178" s="20">
        <v>316.56</v>
      </c>
      <c r="J178">
        <v>1</v>
      </c>
      <c r="K178" s="24">
        <f>VALUE(YEAR(Diariodevtas[[#This Row],[Fecha]]))</f>
        <v>2010</v>
      </c>
      <c r="L178" s="24">
        <f>VALUE(ROUNDUP(MONTH(Diariodevtas[[#This Row],[Fecha]])/3, 0))</f>
        <v>3</v>
      </c>
      <c r="M178" s="24">
        <f>VALUE(MONTH(Diariodevtas[[#This Row],[Fecha]]))</f>
        <v>7</v>
      </c>
      <c r="N178" s="24">
        <f>VALUE(DAY(Diariodevtas[[#This Row],[Fecha]]))</f>
        <v>2</v>
      </c>
      <c r="O178" s="20" t="str">
        <f>IF(Diariodevtas[[#This Row],[Diames]]&gt;=15,"1º Quincena","2º Quincena")</f>
        <v>2º Quincena</v>
      </c>
      <c r="P178" s="24">
        <f>VALUE(WEEKNUM(Diariodevtas[[#This Row],[Fecha]]))</f>
        <v>27</v>
      </c>
      <c r="Q178" s="20" t="str">
        <f t="shared" si="2"/>
        <v>Viernes</v>
      </c>
    </row>
    <row r="179" spans="1:17">
      <c r="A179" s="13">
        <v>40361</v>
      </c>
      <c r="B179" s="19">
        <v>43000052</v>
      </c>
      <c r="C179" s="11" t="s">
        <v>1847</v>
      </c>
      <c r="D179" s="20">
        <v>413.79</v>
      </c>
      <c r="E179" s="20">
        <v>0</v>
      </c>
      <c r="F179" s="20">
        <v>0</v>
      </c>
      <c r="G179" s="20">
        <v>413.79</v>
      </c>
      <c r="H179" s="20">
        <v>8.2799999999999994</v>
      </c>
      <c r="I179" s="20">
        <v>422.07</v>
      </c>
      <c r="J179">
        <v>1</v>
      </c>
      <c r="K179" s="24">
        <f>VALUE(YEAR(Diariodevtas[[#This Row],[Fecha]]))</f>
        <v>2010</v>
      </c>
      <c r="L179" s="24">
        <f>VALUE(ROUNDUP(MONTH(Diariodevtas[[#This Row],[Fecha]])/3, 0))</f>
        <v>3</v>
      </c>
      <c r="M179" s="24">
        <f>VALUE(MONTH(Diariodevtas[[#This Row],[Fecha]]))</f>
        <v>7</v>
      </c>
      <c r="N179" s="24">
        <f>VALUE(DAY(Diariodevtas[[#This Row],[Fecha]]))</f>
        <v>2</v>
      </c>
      <c r="O179" s="20" t="str">
        <f>IF(Diariodevtas[[#This Row],[Diames]]&gt;=15,"1º Quincena","2º Quincena")</f>
        <v>2º Quincena</v>
      </c>
      <c r="P179" s="24">
        <f>VALUE(WEEKNUM(Diariodevtas[[#This Row],[Fecha]]))</f>
        <v>27</v>
      </c>
      <c r="Q179" s="20" t="str">
        <f t="shared" si="2"/>
        <v>Viernes</v>
      </c>
    </row>
    <row r="180" spans="1:17">
      <c r="A180" s="13">
        <v>40361</v>
      </c>
      <c r="B180" s="19">
        <v>43000023</v>
      </c>
      <c r="C180" s="11" t="s">
        <v>1846</v>
      </c>
      <c r="D180" s="20">
        <v>93.5</v>
      </c>
      <c r="E180" s="20">
        <v>0</v>
      </c>
      <c r="F180" s="20">
        <v>0</v>
      </c>
      <c r="G180" s="20">
        <v>93.5</v>
      </c>
      <c r="H180" s="20">
        <v>1.87</v>
      </c>
      <c r="I180" s="20">
        <v>95.37</v>
      </c>
      <c r="J180">
        <v>1</v>
      </c>
      <c r="K180" s="24">
        <f>VALUE(YEAR(Diariodevtas[[#This Row],[Fecha]]))</f>
        <v>2010</v>
      </c>
      <c r="L180" s="24">
        <f>VALUE(ROUNDUP(MONTH(Diariodevtas[[#This Row],[Fecha]])/3, 0))</f>
        <v>3</v>
      </c>
      <c r="M180" s="24">
        <f>VALUE(MONTH(Diariodevtas[[#This Row],[Fecha]]))</f>
        <v>7</v>
      </c>
      <c r="N180" s="24">
        <f>VALUE(DAY(Diariodevtas[[#This Row],[Fecha]]))</f>
        <v>2</v>
      </c>
      <c r="O180" s="20" t="str">
        <f>IF(Diariodevtas[[#This Row],[Diames]]&gt;=15,"1º Quincena","2º Quincena")</f>
        <v>2º Quincena</v>
      </c>
      <c r="P180" s="24">
        <f>VALUE(WEEKNUM(Diariodevtas[[#This Row],[Fecha]]))</f>
        <v>27</v>
      </c>
      <c r="Q180" s="20" t="str">
        <f t="shared" si="2"/>
        <v>Viernes</v>
      </c>
    </row>
    <row r="181" spans="1:17">
      <c r="A181" s="13">
        <v>40361</v>
      </c>
      <c r="B181" s="19">
        <v>43000031</v>
      </c>
      <c r="C181" s="11" t="s">
        <v>291</v>
      </c>
      <c r="D181" s="20">
        <v>276.89999999999998</v>
      </c>
      <c r="E181" s="20">
        <v>0</v>
      </c>
      <c r="F181" s="20">
        <v>0</v>
      </c>
      <c r="G181" s="20">
        <v>276.89999999999998</v>
      </c>
      <c r="H181" s="20">
        <v>5.54</v>
      </c>
      <c r="I181" s="20">
        <v>282.44</v>
      </c>
      <c r="J181">
        <v>1</v>
      </c>
      <c r="K181" s="24">
        <f>VALUE(YEAR(Diariodevtas[[#This Row],[Fecha]]))</f>
        <v>2010</v>
      </c>
      <c r="L181" s="24">
        <f>VALUE(ROUNDUP(MONTH(Diariodevtas[[#This Row],[Fecha]])/3, 0))</f>
        <v>3</v>
      </c>
      <c r="M181" s="24">
        <f>VALUE(MONTH(Diariodevtas[[#This Row],[Fecha]]))</f>
        <v>7</v>
      </c>
      <c r="N181" s="24">
        <f>VALUE(DAY(Diariodevtas[[#This Row],[Fecha]]))</f>
        <v>2</v>
      </c>
      <c r="O181" s="20" t="str">
        <f>IF(Diariodevtas[[#This Row],[Diames]]&gt;=15,"1º Quincena","2º Quincena")</f>
        <v>2º Quincena</v>
      </c>
      <c r="P181" s="24">
        <f>VALUE(WEEKNUM(Diariodevtas[[#This Row],[Fecha]]))</f>
        <v>27</v>
      </c>
      <c r="Q181" s="20" t="str">
        <f t="shared" si="2"/>
        <v>Viernes</v>
      </c>
    </row>
    <row r="182" spans="1:17">
      <c r="A182" s="13">
        <v>40361</v>
      </c>
      <c r="B182" s="19">
        <v>43000122</v>
      </c>
      <c r="C182" s="11" t="s">
        <v>1823</v>
      </c>
      <c r="D182" s="20">
        <v>298.27</v>
      </c>
      <c r="E182" s="20">
        <v>0</v>
      </c>
      <c r="F182" s="20">
        <v>0</v>
      </c>
      <c r="G182" s="20">
        <v>298.27</v>
      </c>
      <c r="H182" s="20">
        <v>5.97</v>
      </c>
      <c r="I182" s="20">
        <v>304.24</v>
      </c>
      <c r="J182">
        <v>1</v>
      </c>
      <c r="K182" s="24">
        <f>VALUE(YEAR(Diariodevtas[[#This Row],[Fecha]]))</f>
        <v>2010</v>
      </c>
      <c r="L182" s="24">
        <f>VALUE(ROUNDUP(MONTH(Diariodevtas[[#This Row],[Fecha]])/3, 0))</f>
        <v>3</v>
      </c>
      <c r="M182" s="24">
        <f>VALUE(MONTH(Diariodevtas[[#This Row],[Fecha]]))</f>
        <v>7</v>
      </c>
      <c r="N182" s="24">
        <f>VALUE(DAY(Diariodevtas[[#This Row],[Fecha]]))</f>
        <v>2</v>
      </c>
      <c r="O182" s="20" t="str">
        <f>IF(Diariodevtas[[#This Row],[Diames]]&gt;=15,"1º Quincena","2º Quincena")</f>
        <v>2º Quincena</v>
      </c>
      <c r="P182" s="24">
        <f>VALUE(WEEKNUM(Diariodevtas[[#This Row],[Fecha]]))</f>
        <v>27</v>
      </c>
      <c r="Q182" s="20" t="str">
        <f t="shared" si="2"/>
        <v>Viernes</v>
      </c>
    </row>
    <row r="183" spans="1:17">
      <c r="A183" s="13">
        <v>40361</v>
      </c>
      <c r="B183" s="19">
        <v>43000107</v>
      </c>
      <c r="C183" s="11" t="s">
        <v>1837</v>
      </c>
      <c r="D183" s="20">
        <v>702</v>
      </c>
      <c r="E183" s="20">
        <v>0</v>
      </c>
      <c r="F183" s="20">
        <v>0</v>
      </c>
      <c r="G183" s="20">
        <v>702</v>
      </c>
      <c r="H183" s="20">
        <v>14.04</v>
      </c>
      <c r="I183" s="20">
        <v>716.04</v>
      </c>
      <c r="J183">
        <v>1</v>
      </c>
      <c r="K183" s="24">
        <f>VALUE(YEAR(Diariodevtas[[#This Row],[Fecha]]))</f>
        <v>2010</v>
      </c>
      <c r="L183" s="24">
        <f>VALUE(ROUNDUP(MONTH(Diariodevtas[[#This Row],[Fecha]])/3, 0))</f>
        <v>3</v>
      </c>
      <c r="M183" s="24">
        <f>VALUE(MONTH(Diariodevtas[[#This Row],[Fecha]]))</f>
        <v>7</v>
      </c>
      <c r="N183" s="24">
        <f>VALUE(DAY(Diariodevtas[[#This Row],[Fecha]]))</f>
        <v>2</v>
      </c>
      <c r="O183" s="20" t="str">
        <f>IF(Diariodevtas[[#This Row],[Diames]]&gt;=15,"1º Quincena","2º Quincena")</f>
        <v>2º Quincena</v>
      </c>
      <c r="P183" s="24">
        <f>VALUE(WEEKNUM(Diariodevtas[[#This Row],[Fecha]]))</f>
        <v>27</v>
      </c>
      <c r="Q183" s="20" t="str">
        <f t="shared" si="2"/>
        <v>Viernes</v>
      </c>
    </row>
    <row r="184" spans="1:17">
      <c r="A184" s="13">
        <v>40361</v>
      </c>
      <c r="B184" s="19">
        <v>43000013</v>
      </c>
      <c r="C184" s="11" t="s">
        <v>1838</v>
      </c>
      <c r="D184" s="20">
        <v>314.2</v>
      </c>
      <c r="E184" s="20">
        <v>0</v>
      </c>
      <c r="F184" s="20">
        <v>0</v>
      </c>
      <c r="G184" s="20">
        <v>314.2</v>
      </c>
      <c r="H184" s="20">
        <v>6.28</v>
      </c>
      <c r="I184" s="20">
        <v>320.48</v>
      </c>
      <c r="J184">
        <v>1</v>
      </c>
      <c r="K184" s="24">
        <f>VALUE(YEAR(Diariodevtas[[#This Row],[Fecha]]))</f>
        <v>2010</v>
      </c>
      <c r="L184" s="24">
        <f>VALUE(ROUNDUP(MONTH(Diariodevtas[[#This Row],[Fecha]])/3, 0))</f>
        <v>3</v>
      </c>
      <c r="M184" s="24">
        <f>VALUE(MONTH(Diariodevtas[[#This Row],[Fecha]]))</f>
        <v>7</v>
      </c>
      <c r="N184" s="24">
        <f>VALUE(DAY(Diariodevtas[[#This Row],[Fecha]]))</f>
        <v>2</v>
      </c>
      <c r="O184" s="20" t="str">
        <f>IF(Diariodevtas[[#This Row],[Diames]]&gt;=15,"1º Quincena","2º Quincena")</f>
        <v>2º Quincena</v>
      </c>
      <c r="P184" s="24">
        <f>VALUE(WEEKNUM(Diariodevtas[[#This Row],[Fecha]]))</f>
        <v>27</v>
      </c>
      <c r="Q184" s="20" t="str">
        <f t="shared" si="2"/>
        <v>Viernes</v>
      </c>
    </row>
    <row r="185" spans="1:17">
      <c r="A185" s="13">
        <v>40361</v>
      </c>
      <c r="B185" s="19">
        <v>43000115</v>
      </c>
      <c r="C185" s="11" t="s">
        <v>1850</v>
      </c>
      <c r="D185" s="20">
        <v>550.36</v>
      </c>
      <c r="E185" s="20">
        <v>0</v>
      </c>
      <c r="F185" s="20">
        <v>0</v>
      </c>
      <c r="G185" s="20">
        <v>550.36</v>
      </c>
      <c r="H185" s="20">
        <v>11.01</v>
      </c>
      <c r="I185" s="20">
        <v>561.37</v>
      </c>
      <c r="J185">
        <v>1</v>
      </c>
      <c r="K185" s="24">
        <f>VALUE(YEAR(Diariodevtas[[#This Row],[Fecha]]))</f>
        <v>2010</v>
      </c>
      <c r="L185" s="24">
        <f>VALUE(ROUNDUP(MONTH(Diariodevtas[[#This Row],[Fecha]])/3, 0))</f>
        <v>3</v>
      </c>
      <c r="M185" s="24">
        <f>VALUE(MONTH(Diariodevtas[[#This Row],[Fecha]]))</f>
        <v>7</v>
      </c>
      <c r="N185" s="24">
        <f>VALUE(DAY(Diariodevtas[[#This Row],[Fecha]]))</f>
        <v>2</v>
      </c>
      <c r="O185" s="20" t="str">
        <f>IF(Diariodevtas[[#This Row],[Diames]]&gt;=15,"1º Quincena","2º Quincena")</f>
        <v>2º Quincena</v>
      </c>
      <c r="P185" s="24">
        <f>VALUE(WEEKNUM(Diariodevtas[[#This Row],[Fecha]]))</f>
        <v>27</v>
      </c>
      <c r="Q185" s="20" t="str">
        <f t="shared" si="2"/>
        <v>Viernes</v>
      </c>
    </row>
    <row r="186" spans="1:17">
      <c r="A186" s="13">
        <v>40361</v>
      </c>
      <c r="B186" s="19">
        <v>43000063</v>
      </c>
      <c r="C186" s="11" t="s">
        <v>1874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>
        <v>1</v>
      </c>
      <c r="K186" s="24">
        <f>VALUE(YEAR(Diariodevtas[[#This Row],[Fecha]]))</f>
        <v>2010</v>
      </c>
      <c r="L186" s="24">
        <f>VALUE(ROUNDUP(MONTH(Diariodevtas[[#This Row],[Fecha]])/3, 0))</f>
        <v>3</v>
      </c>
      <c r="M186" s="24">
        <f>VALUE(MONTH(Diariodevtas[[#This Row],[Fecha]]))</f>
        <v>7</v>
      </c>
      <c r="N186" s="24">
        <f>VALUE(DAY(Diariodevtas[[#This Row],[Fecha]]))</f>
        <v>2</v>
      </c>
      <c r="O186" s="20" t="str">
        <f>IF(Diariodevtas[[#This Row],[Diames]]&gt;=15,"1º Quincena","2º Quincena")</f>
        <v>2º Quincena</v>
      </c>
      <c r="P186" s="24">
        <f>VALUE(WEEKNUM(Diariodevtas[[#This Row],[Fecha]]))</f>
        <v>27</v>
      </c>
      <c r="Q186" s="20" t="str">
        <f t="shared" si="2"/>
        <v>Viernes</v>
      </c>
    </row>
    <row r="187" spans="1:17">
      <c r="A187" s="13">
        <v>40361</v>
      </c>
      <c r="B187" s="19">
        <v>43000046</v>
      </c>
      <c r="C187" s="11" t="s">
        <v>1811</v>
      </c>
      <c r="D187" s="20">
        <v>617.79</v>
      </c>
      <c r="E187" s="20">
        <v>0</v>
      </c>
      <c r="F187" s="20">
        <v>0</v>
      </c>
      <c r="G187" s="20">
        <v>617.79</v>
      </c>
      <c r="H187" s="20">
        <v>12.36</v>
      </c>
      <c r="I187" s="20">
        <v>630.15</v>
      </c>
      <c r="J187">
        <v>1</v>
      </c>
      <c r="K187" s="24">
        <f>VALUE(YEAR(Diariodevtas[[#This Row],[Fecha]]))</f>
        <v>2010</v>
      </c>
      <c r="L187" s="24">
        <f>VALUE(ROUNDUP(MONTH(Diariodevtas[[#This Row],[Fecha]])/3, 0))</f>
        <v>3</v>
      </c>
      <c r="M187" s="24">
        <f>VALUE(MONTH(Diariodevtas[[#This Row],[Fecha]]))</f>
        <v>7</v>
      </c>
      <c r="N187" s="24">
        <f>VALUE(DAY(Diariodevtas[[#This Row],[Fecha]]))</f>
        <v>2</v>
      </c>
      <c r="O187" s="20" t="str">
        <f>IF(Diariodevtas[[#This Row],[Diames]]&gt;=15,"1º Quincena","2º Quincena")</f>
        <v>2º Quincena</v>
      </c>
      <c r="P187" s="24">
        <f>VALUE(WEEKNUM(Diariodevtas[[#This Row],[Fecha]]))</f>
        <v>27</v>
      </c>
      <c r="Q187" s="20" t="str">
        <f t="shared" si="2"/>
        <v>Viernes</v>
      </c>
    </row>
    <row r="188" spans="1:17">
      <c r="A188" s="13">
        <v>40361</v>
      </c>
      <c r="B188" s="19">
        <v>43000001</v>
      </c>
      <c r="C188" s="11" t="s">
        <v>1824</v>
      </c>
      <c r="D188" s="20">
        <v>2495.7800000000002</v>
      </c>
      <c r="E188" s="20">
        <v>0</v>
      </c>
      <c r="F188" s="20">
        <v>0</v>
      </c>
      <c r="G188" s="20">
        <v>2495.7800000000002</v>
      </c>
      <c r="H188" s="20">
        <v>49.92</v>
      </c>
      <c r="I188" s="20">
        <v>2545.6999999999998</v>
      </c>
      <c r="J188">
        <v>1</v>
      </c>
      <c r="K188" s="24">
        <f>VALUE(YEAR(Diariodevtas[[#This Row],[Fecha]]))</f>
        <v>2010</v>
      </c>
      <c r="L188" s="24">
        <f>VALUE(ROUNDUP(MONTH(Diariodevtas[[#This Row],[Fecha]])/3, 0))</f>
        <v>3</v>
      </c>
      <c r="M188" s="24">
        <f>VALUE(MONTH(Diariodevtas[[#This Row],[Fecha]]))</f>
        <v>7</v>
      </c>
      <c r="N188" s="24">
        <f>VALUE(DAY(Diariodevtas[[#This Row],[Fecha]]))</f>
        <v>2</v>
      </c>
      <c r="O188" s="20" t="str">
        <f>IF(Diariodevtas[[#This Row],[Diames]]&gt;=15,"1º Quincena","2º Quincena")</f>
        <v>2º Quincena</v>
      </c>
      <c r="P188" s="24">
        <f>VALUE(WEEKNUM(Diariodevtas[[#This Row],[Fecha]]))</f>
        <v>27</v>
      </c>
      <c r="Q188" s="20" t="str">
        <f t="shared" si="2"/>
        <v>Viernes</v>
      </c>
    </row>
    <row r="189" spans="1:17">
      <c r="A189" s="13">
        <v>40361</v>
      </c>
      <c r="B189" s="19">
        <v>43000106</v>
      </c>
      <c r="C189" s="11" t="s">
        <v>1842</v>
      </c>
      <c r="D189" s="20">
        <v>144.58000000000001</v>
      </c>
      <c r="E189" s="20">
        <v>0</v>
      </c>
      <c r="F189" s="20">
        <v>0</v>
      </c>
      <c r="G189" s="20">
        <v>144.58000000000001</v>
      </c>
      <c r="H189" s="20">
        <v>2.89</v>
      </c>
      <c r="I189" s="20">
        <v>147.47</v>
      </c>
      <c r="J189">
        <v>1</v>
      </c>
      <c r="K189" s="24">
        <f>VALUE(YEAR(Diariodevtas[[#This Row],[Fecha]]))</f>
        <v>2010</v>
      </c>
      <c r="L189" s="24">
        <f>VALUE(ROUNDUP(MONTH(Diariodevtas[[#This Row],[Fecha]])/3, 0))</f>
        <v>3</v>
      </c>
      <c r="M189" s="24">
        <f>VALUE(MONTH(Diariodevtas[[#This Row],[Fecha]]))</f>
        <v>7</v>
      </c>
      <c r="N189" s="24">
        <f>VALUE(DAY(Diariodevtas[[#This Row],[Fecha]]))</f>
        <v>2</v>
      </c>
      <c r="O189" s="20" t="str">
        <f>IF(Diariodevtas[[#This Row],[Diames]]&gt;=15,"1º Quincena","2º Quincena")</f>
        <v>2º Quincena</v>
      </c>
      <c r="P189" s="24">
        <f>VALUE(WEEKNUM(Diariodevtas[[#This Row],[Fecha]]))</f>
        <v>27</v>
      </c>
      <c r="Q189" s="20" t="str">
        <f t="shared" si="2"/>
        <v>Viernes</v>
      </c>
    </row>
    <row r="190" spans="1:17">
      <c r="A190" s="13">
        <v>40361</v>
      </c>
      <c r="B190" s="19">
        <v>43000105</v>
      </c>
      <c r="C190" s="11" t="s">
        <v>1827</v>
      </c>
      <c r="D190" s="20">
        <v>437.52</v>
      </c>
      <c r="E190" s="20">
        <v>0</v>
      </c>
      <c r="F190" s="20">
        <v>0</v>
      </c>
      <c r="G190" s="20">
        <v>437.52</v>
      </c>
      <c r="H190" s="20">
        <v>8.75</v>
      </c>
      <c r="I190" s="20">
        <v>446.27</v>
      </c>
      <c r="J190">
        <v>1</v>
      </c>
      <c r="K190" s="24">
        <f>VALUE(YEAR(Diariodevtas[[#This Row],[Fecha]]))</f>
        <v>2010</v>
      </c>
      <c r="L190" s="24">
        <f>VALUE(ROUNDUP(MONTH(Diariodevtas[[#This Row],[Fecha]])/3, 0))</f>
        <v>3</v>
      </c>
      <c r="M190" s="24">
        <f>VALUE(MONTH(Diariodevtas[[#This Row],[Fecha]]))</f>
        <v>7</v>
      </c>
      <c r="N190" s="24">
        <f>VALUE(DAY(Diariodevtas[[#This Row],[Fecha]]))</f>
        <v>2</v>
      </c>
      <c r="O190" s="20" t="str">
        <f>IF(Diariodevtas[[#This Row],[Diames]]&gt;=15,"1º Quincena","2º Quincena")</f>
        <v>2º Quincena</v>
      </c>
      <c r="P190" s="24">
        <f>VALUE(WEEKNUM(Diariodevtas[[#This Row],[Fecha]]))</f>
        <v>27</v>
      </c>
      <c r="Q190" s="20" t="str">
        <f t="shared" si="2"/>
        <v>Viernes</v>
      </c>
    </row>
    <row r="191" spans="1:17">
      <c r="A191" s="13">
        <v>40365</v>
      </c>
      <c r="B191" s="19">
        <v>43000039</v>
      </c>
      <c r="C191" s="11" t="s">
        <v>1804</v>
      </c>
      <c r="D191" s="20">
        <v>93.43</v>
      </c>
      <c r="E191" s="20">
        <v>0</v>
      </c>
      <c r="F191" s="20">
        <v>0</v>
      </c>
      <c r="G191" s="20">
        <v>93.43</v>
      </c>
      <c r="H191" s="20">
        <v>1.87</v>
      </c>
      <c r="I191" s="20">
        <v>95.3</v>
      </c>
      <c r="J191">
        <v>1</v>
      </c>
      <c r="K191" s="24">
        <f>VALUE(YEAR(Diariodevtas[[#This Row],[Fecha]]))</f>
        <v>2010</v>
      </c>
      <c r="L191" s="24">
        <f>VALUE(ROUNDUP(MONTH(Diariodevtas[[#This Row],[Fecha]])/3, 0))</f>
        <v>3</v>
      </c>
      <c r="M191" s="24">
        <f>VALUE(MONTH(Diariodevtas[[#This Row],[Fecha]]))</f>
        <v>7</v>
      </c>
      <c r="N191" s="24">
        <f>VALUE(DAY(Diariodevtas[[#This Row],[Fecha]]))</f>
        <v>6</v>
      </c>
      <c r="O191" s="20" t="str">
        <f>IF(Diariodevtas[[#This Row],[Diames]]&gt;=15,"1º Quincena","2º Quincena")</f>
        <v>2º Quincena</v>
      </c>
      <c r="P191" s="24">
        <f>VALUE(WEEKNUM(Diariodevtas[[#This Row],[Fecha]]))</f>
        <v>28</v>
      </c>
      <c r="Q191" s="20" t="str">
        <f t="shared" si="2"/>
        <v>Martes</v>
      </c>
    </row>
    <row r="192" spans="1:17">
      <c r="A192" s="13">
        <v>40365</v>
      </c>
      <c r="B192" s="19">
        <v>43000124</v>
      </c>
      <c r="C192" s="11" t="s">
        <v>1853</v>
      </c>
      <c r="D192" s="20">
        <v>169.44</v>
      </c>
      <c r="E192" s="20">
        <v>0</v>
      </c>
      <c r="F192" s="20">
        <v>0</v>
      </c>
      <c r="G192" s="20">
        <v>169.44</v>
      </c>
      <c r="H192" s="20">
        <v>3.39</v>
      </c>
      <c r="I192" s="20">
        <v>172.83</v>
      </c>
      <c r="J192">
        <v>1</v>
      </c>
      <c r="K192" s="24">
        <f>VALUE(YEAR(Diariodevtas[[#This Row],[Fecha]]))</f>
        <v>2010</v>
      </c>
      <c r="L192" s="24">
        <f>VALUE(ROUNDUP(MONTH(Diariodevtas[[#This Row],[Fecha]])/3, 0))</f>
        <v>3</v>
      </c>
      <c r="M192" s="24">
        <f>VALUE(MONTH(Diariodevtas[[#This Row],[Fecha]]))</f>
        <v>7</v>
      </c>
      <c r="N192" s="24">
        <f>VALUE(DAY(Diariodevtas[[#This Row],[Fecha]]))</f>
        <v>6</v>
      </c>
      <c r="O192" s="20" t="str">
        <f>IF(Diariodevtas[[#This Row],[Diames]]&gt;=15,"1º Quincena","2º Quincena")</f>
        <v>2º Quincena</v>
      </c>
      <c r="P192" s="24">
        <f>VALUE(WEEKNUM(Diariodevtas[[#This Row],[Fecha]]))</f>
        <v>28</v>
      </c>
      <c r="Q192" s="20" t="str">
        <f t="shared" si="2"/>
        <v>Martes</v>
      </c>
    </row>
    <row r="193" spans="1:17">
      <c r="A193" s="13">
        <v>40367</v>
      </c>
      <c r="B193" s="19">
        <v>43000125</v>
      </c>
      <c r="C193" s="11" t="s">
        <v>1852</v>
      </c>
      <c r="D193" s="20">
        <v>31.32</v>
      </c>
      <c r="E193" s="20">
        <v>0</v>
      </c>
      <c r="F193" s="20">
        <v>0</v>
      </c>
      <c r="G193" s="20">
        <v>31.32</v>
      </c>
      <c r="H193" s="20">
        <v>0.63</v>
      </c>
      <c r="I193" s="20">
        <v>31.95</v>
      </c>
      <c r="J193">
        <v>1</v>
      </c>
      <c r="K193" s="24">
        <f>VALUE(YEAR(Diariodevtas[[#This Row],[Fecha]]))</f>
        <v>2010</v>
      </c>
      <c r="L193" s="24">
        <f>VALUE(ROUNDUP(MONTH(Diariodevtas[[#This Row],[Fecha]])/3, 0))</f>
        <v>3</v>
      </c>
      <c r="M193" s="24">
        <f>VALUE(MONTH(Diariodevtas[[#This Row],[Fecha]]))</f>
        <v>7</v>
      </c>
      <c r="N193" s="24">
        <f>VALUE(DAY(Diariodevtas[[#This Row],[Fecha]]))</f>
        <v>8</v>
      </c>
      <c r="O193" s="20" t="str">
        <f>IF(Diariodevtas[[#This Row],[Diames]]&gt;=15,"1º Quincena","2º Quincena")</f>
        <v>2º Quincena</v>
      </c>
      <c r="P193" s="24">
        <f>VALUE(WEEKNUM(Diariodevtas[[#This Row],[Fecha]]))</f>
        <v>28</v>
      </c>
      <c r="Q193" s="20" t="str">
        <f t="shared" si="2"/>
        <v>Jueves</v>
      </c>
    </row>
    <row r="194" spans="1:17">
      <c r="A194" s="13">
        <v>40369</v>
      </c>
      <c r="B194" s="19">
        <v>43000055</v>
      </c>
      <c r="C194" s="11" t="s">
        <v>1876</v>
      </c>
      <c r="D194" s="20">
        <v>4428.95</v>
      </c>
      <c r="E194" s="20">
        <v>0</v>
      </c>
      <c r="F194" s="20">
        <v>0</v>
      </c>
      <c r="G194" s="20">
        <v>4428.95</v>
      </c>
      <c r="H194" s="20">
        <v>88.58</v>
      </c>
      <c r="I194" s="20">
        <v>4517.53</v>
      </c>
      <c r="J194">
        <v>1</v>
      </c>
      <c r="K194" s="24">
        <f>VALUE(YEAR(Diariodevtas[[#This Row],[Fecha]]))</f>
        <v>2010</v>
      </c>
      <c r="L194" s="24">
        <f>VALUE(ROUNDUP(MONTH(Diariodevtas[[#This Row],[Fecha]])/3, 0))</f>
        <v>3</v>
      </c>
      <c r="M194" s="24">
        <f>VALUE(MONTH(Diariodevtas[[#This Row],[Fecha]]))</f>
        <v>7</v>
      </c>
      <c r="N194" s="24">
        <f>VALUE(DAY(Diariodevtas[[#This Row],[Fecha]]))</f>
        <v>10</v>
      </c>
      <c r="O194" s="20" t="str">
        <f>IF(Diariodevtas[[#This Row],[Diames]]&gt;=15,"1º Quincena","2º Quincena")</f>
        <v>2º Quincena</v>
      </c>
      <c r="P194" s="24">
        <f>VALUE(WEEKNUM(Diariodevtas[[#This Row],[Fecha]]))</f>
        <v>28</v>
      </c>
      <c r="Q194" s="20" t="str">
        <f t="shared" si="2"/>
        <v>Sábado</v>
      </c>
    </row>
    <row r="195" spans="1:17">
      <c r="A195" s="13">
        <v>40369</v>
      </c>
      <c r="B195" s="19">
        <v>43000044</v>
      </c>
      <c r="C195" s="11" t="s">
        <v>1798</v>
      </c>
      <c r="D195" s="20">
        <v>-46.57</v>
      </c>
      <c r="E195" s="20">
        <v>0</v>
      </c>
      <c r="F195" s="20">
        <v>0</v>
      </c>
      <c r="G195" s="20">
        <v>-46.57</v>
      </c>
      <c r="H195" s="20">
        <v>-0.93</v>
      </c>
      <c r="I195" s="20">
        <v>-47.5</v>
      </c>
      <c r="J195">
        <v>1</v>
      </c>
      <c r="K195" s="24">
        <f>VALUE(YEAR(Diariodevtas[[#This Row],[Fecha]]))</f>
        <v>2010</v>
      </c>
      <c r="L195" s="24">
        <f>VALUE(ROUNDUP(MONTH(Diariodevtas[[#This Row],[Fecha]])/3, 0))</f>
        <v>3</v>
      </c>
      <c r="M195" s="24">
        <f>VALUE(MONTH(Diariodevtas[[#This Row],[Fecha]]))</f>
        <v>7</v>
      </c>
      <c r="N195" s="24">
        <f>VALUE(DAY(Diariodevtas[[#This Row],[Fecha]]))</f>
        <v>10</v>
      </c>
      <c r="O195" s="20" t="str">
        <f>IF(Diariodevtas[[#This Row],[Diames]]&gt;=15,"1º Quincena","2º Quincena")</f>
        <v>2º Quincena</v>
      </c>
      <c r="P195" s="24">
        <f>VALUE(WEEKNUM(Diariodevtas[[#This Row],[Fecha]]))</f>
        <v>28</v>
      </c>
      <c r="Q195" s="20" t="str">
        <f t="shared" ref="Q195:Q258" si="3">IF(WEEKDAY(A195)=1,"Domingo",IF(WEEKDAY(A195)=2,"Lunes",IF(WEEKDAY(A195)=3,"Martes",IF(WEEKDAY(A195)=4,"Míercoles",IF(WEEKDAY(A195)=5,"Jueves",IF(WEEKDAY(A195)=6,"Viernes","Sábado"))))))</f>
        <v>Sábado</v>
      </c>
    </row>
    <row r="196" spans="1:17">
      <c r="A196" s="13">
        <v>40373</v>
      </c>
      <c r="B196" s="19">
        <v>43000063</v>
      </c>
      <c r="C196" s="11" t="s">
        <v>1874</v>
      </c>
      <c r="D196" s="20">
        <v>-279.55</v>
      </c>
      <c r="E196" s="20">
        <v>0</v>
      </c>
      <c r="F196" s="20">
        <v>0</v>
      </c>
      <c r="G196" s="20">
        <v>-279.55</v>
      </c>
      <c r="H196" s="20">
        <v>-5.59</v>
      </c>
      <c r="I196" s="20">
        <v>-285.14</v>
      </c>
      <c r="J196">
        <v>1</v>
      </c>
      <c r="K196" s="24">
        <f>VALUE(YEAR(Diariodevtas[[#This Row],[Fecha]]))</f>
        <v>2010</v>
      </c>
      <c r="L196" s="24">
        <f>VALUE(ROUNDUP(MONTH(Diariodevtas[[#This Row],[Fecha]])/3, 0))</f>
        <v>3</v>
      </c>
      <c r="M196" s="24">
        <f>VALUE(MONTH(Diariodevtas[[#This Row],[Fecha]]))</f>
        <v>7</v>
      </c>
      <c r="N196" s="24">
        <f>VALUE(DAY(Diariodevtas[[#This Row],[Fecha]]))</f>
        <v>14</v>
      </c>
      <c r="O196" s="20" t="str">
        <f>IF(Diariodevtas[[#This Row],[Diames]]&gt;=15,"1º Quincena","2º Quincena")</f>
        <v>2º Quincena</v>
      </c>
      <c r="P196" s="24">
        <f>VALUE(WEEKNUM(Diariodevtas[[#This Row],[Fecha]]))</f>
        <v>29</v>
      </c>
      <c r="Q196" s="20" t="str">
        <f t="shared" si="3"/>
        <v>Míercoles</v>
      </c>
    </row>
    <row r="197" spans="1:17">
      <c r="A197" s="13">
        <v>40375</v>
      </c>
      <c r="B197" s="19">
        <v>43000127</v>
      </c>
      <c r="C197" s="11" t="s">
        <v>1848</v>
      </c>
      <c r="D197" s="20">
        <v>68.61</v>
      </c>
      <c r="E197" s="20">
        <v>0</v>
      </c>
      <c r="F197" s="20">
        <v>0</v>
      </c>
      <c r="G197" s="20">
        <v>68.61</v>
      </c>
      <c r="H197" s="20">
        <v>1.37</v>
      </c>
      <c r="I197" s="20">
        <v>69.98</v>
      </c>
      <c r="J197">
        <v>1</v>
      </c>
      <c r="K197" s="24">
        <f>VALUE(YEAR(Diariodevtas[[#This Row],[Fecha]]))</f>
        <v>2010</v>
      </c>
      <c r="L197" s="24">
        <f>VALUE(ROUNDUP(MONTH(Diariodevtas[[#This Row],[Fecha]])/3, 0))</f>
        <v>3</v>
      </c>
      <c r="M197" s="24">
        <f>VALUE(MONTH(Diariodevtas[[#This Row],[Fecha]]))</f>
        <v>7</v>
      </c>
      <c r="N197" s="24">
        <f>VALUE(DAY(Diariodevtas[[#This Row],[Fecha]]))</f>
        <v>16</v>
      </c>
      <c r="O197" s="20" t="str">
        <f>IF(Diariodevtas[[#This Row],[Diames]]&gt;=15,"1º Quincena","2º Quincena")</f>
        <v>1º Quincena</v>
      </c>
      <c r="P197" s="24">
        <f>VALUE(WEEKNUM(Diariodevtas[[#This Row],[Fecha]]))</f>
        <v>29</v>
      </c>
      <c r="Q197" s="20" t="str">
        <f t="shared" si="3"/>
        <v>Viernes</v>
      </c>
    </row>
    <row r="198" spans="1:17">
      <c r="A198" s="13">
        <v>40379</v>
      </c>
      <c r="B198" s="19">
        <v>43000001</v>
      </c>
      <c r="C198" s="11" t="s">
        <v>1824</v>
      </c>
      <c r="D198" s="20">
        <v>1404</v>
      </c>
      <c r="E198" s="20">
        <v>0</v>
      </c>
      <c r="F198" s="20">
        <v>0</v>
      </c>
      <c r="G198" s="20">
        <v>1404</v>
      </c>
      <c r="H198" s="20">
        <v>28.08</v>
      </c>
      <c r="I198" s="20">
        <v>1432.08</v>
      </c>
      <c r="J198">
        <v>1</v>
      </c>
      <c r="K198" s="24">
        <f>VALUE(YEAR(Diariodevtas[[#This Row],[Fecha]]))</f>
        <v>2010</v>
      </c>
      <c r="L198" s="24">
        <f>VALUE(ROUNDUP(MONTH(Diariodevtas[[#This Row],[Fecha]])/3, 0))</f>
        <v>3</v>
      </c>
      <c r="M198" s="24">
        <f>VALUE(MONTH(Diariodevtas[[#This Row],[Fecha]]))</f>
        <v>7</v>
      </c>
      <c r="N198" s="24">
        <f>VALUE(DAY(Diariodevtas[[#This Row],[Fecha]]))</f>
        <v>20</v>
      </c>
      <c r="O198" s="20" t="str">
        <f>IF(Diariodevtas[[#This Row],[Diames]]&gt;=15,"1º Quincena","2º Quincena")</f>
        <v>1º Quincena</v>
      </c>
      <c r="P198" s="24">
        <f>VALUE(WEEKNUM(Diariodevtas[[#This Row],[Fecha]]))</f>
        <v>30</v>
      </c>
      <c r="Q198" s="20" t="str">
        <f t="shared" si="3"/>
        <v>Martes</v>
      </c>
    </row>
    <row r="199" spans="1:17">
      <c r="A199" s="13">
        <v>40379</v>
      </c>
      <c r="B199" s="19">
        <v>43000124</v>
      </c>
      <c r="C199" s="11" t="s">
        <v>1853</v>
      </c>
      <c r="D199" s="20">
        <v>270.18</v>
      </c>
      <c r="E199" s="20">
        <v>0</v>
      </c>
      <c r="F199" s="20">
        <v>0</v>
      </c>
      <c r="G199" s="20">
        <v>270.18</v>
      </c>
      <c r="H199" s="20">
        <v>5.4</v>
      </c>
      <c r="I199" s="20">
        <v>275.58</v>
      </c>
      <c r="J199">
        <v>1</v>
      </c>
      <c r="K199" s="24">
        <f>VALUE(YEAR(Diariodevtas[[#This Row],[Fecha]]))</f>
        <v>2010</v>
      </c>
      <c r="L199" s="24">
        <f>VALUE(ROUNDUP(MONTH(Diariodevtas[[#This Row],[Fecha]])/3, 0))</f>
        <v>3</v>
      </c>
      <c r="M199" s="24">
        <f>VALUE(MONTH(Diariodevtas[[#This Row],[Fecha]]))</f>
        <v>7</v>
      </c>
      <c r="N199" s="24">
        <f>VALUE(DAY(Diariodevtas[[#This Row],[Fecha]]))</f>
        <v>20</v>
      </c>
      <c r="O199" s="20" t="str">
        <f>IF(Diariodevtas[[#This Row],[Diames]]&gt;=15,"1º Quincena","2º Quincena")</f>
        <v>1º Quincena</v>
      </c>
      <c r="P199" s="24">
        <f>VALUE(WEEKNUM(Diariodevtas[[#This Row],[Fecha]]))</f>
        <v>30</v>
      </c>
      <c r="Q199" s="20" t="str">
        <f t="shared" si="3"/>
        <v>Martes</v>
      </c>
    </row>
    <row r="200" spans="1:17">
      <c r="A200" s="13">
        <v>40380</v>
      </c>
      <c r="B200" s="19">
        <v>43000128</v>
      </c>
      <c r="C200" s="11" t="s">
        <v>1805</v>
      </c>
      <c r="D200" s="20">
        <v>36.92</v>
      </c>
      <c r="E200" s="20">
        <v>0</v>
      </c>
      <c r="F200" s="20">
        <v>0</v>
      </c>
      <c r="G200" s="20">
        <v>36.92</v>
      </c>
      <c r="H200" s="20">
        <v>0.74</v>
      </c>
      <c r="I200" s="20">
        <v>37.659999999999997</v>
      </c>
      <c r="J200">
        <v>1</v>
      </c>
      <c r="K200" s="24">
        <f>VALUE(YEAR(Diariodevtas[[#This Row],[Fecha]]))</f>
        <v>2010</v>
      </c>
      <c r="L200" s="24">
        <f>VALUE(ROUNDUP(MONTH(Diariodevtas[[#This Row],[Fecha]])/3, 0))</f>
        <v>3</v>
      </c>
      <c r="M200" s="24">
        <f>VALUE(MONTH(Diariodevtas[[#This Row],[Fecha]]))</f>
        <v>7</v>
      </c>
      <c r="N200" s="24">
        <f>VALUE(DAY(Diariodevtas[[#This Row],[Fecha]]))</f>
        <v>21</v>
      </c>
      <c r="O200" s="20" t="str">
        <f>IF(Diariodevtas[[#This Row],[Diames]]&gt;=15,"1º Quincena","2º Quincena")</f>
        <v>1º Quincena</v>
      </c>
      <c r="P200" s="24">
        <f>VALUE(WEEKNUM(Diariodevtas[[#This Row],[Fecha]]))</f>
        <v>30</v>
      </c>
      <c r="Q200" s="20" t="str">
        <f t="shared" si="3"/>
        <v>Míercoles</v>
      </c>
    </row>
    <row r="201" spans="1:17">
      <c r="A201" s="13">
        <v>40381</v>
      </c>
      <c r="B201" s="19">
        <v>43000129</v>
      </c>
      <c r="C201" s="11" t="s">
        <v>1840</v>
      </c>
      <c r="D201" s="20">
        <v>39.25</v>
      </c>
      <c r="E201" s="20">
        <v>0</v>
      </c>
      <c r="F201" s="20">
        <v>0</v>
      </c>
      <c r="G201" s="20">
        <v>39.25</v>
      </c>
      <c r="H201" s="20">
        <v>0.79</v>
      </c>
      <c r="I201" s="20">
        <v>40.04</v>
      </c>
      <c r="J201">
        <v>1</v>
      </c>
      <c r="K201" s="24">
        <f>VALUE(YEAR(Diariodevtas[[#This Row],[Fecha]]))</f>
        <v>2010</v>
      </c>
      <c r="L201" s="24">
        <f>VALUE(ROUNDUP(MONTH(Diariodevtas[[#This Row],[Fecha]])/3, 0))</f>
        <v>3</v>
      </c>
      <c r="M201" s="24">
        <f>VALUE(MONTH(Diariodevtas[[#This Row],[Fecha]]))</f>
        <v>7</v>
      </c>
      <c r="N201" s="24">
        <f>VALUE(DAY(Diariodevtas[[#This Row],[Fecha]]))</f>
        <v>22</v>
      </c>
      <c r="O201" s="20" t="str">
        <f>IF(Diariodevtas[[#This Row],[Diames]]&gt;=15,"1º Quincena","2º Quincena")</f>
        <v>1º Quincena</v>
      </c>
      <c r="P201" s="24">
        <f>VALUE(WEEKNUM(Diariodevtas[[#This Row],[Fecha]]))</f>
        <v>30</v>
      </c>
      <c r="Q201" s="20" t="str">
        <f t="shared" si="3"/>
        <v>Jueves</v>
      </c>
    </row>
    <row r="202" spans="1:17">
      <c r="A202" s="13">
        <v>40381</v>
      </c>
      <c r="B202" s="19">
        <v>43000124</v>
      </c>
      <c r="C202" s="11" t="s">
        <v>1853</v>
      </c>
      <c r="D202" s="20">
        <v>277.2</v>
      </c>
      <c r="E202" s="20">
        <v>0</v>
      </c>
      <c r="F202" s="20">
        <v>0</v>
      </c>
      <c r="G202" s="20">
        <v>277.2</v>
      </c>
      <c r="H202" s="20">
        <v>5.54</v>
      </c>
      <c r="I202" s="20">
        <v>282.74</v>
      </c>
      <c r="J202">
        <v>1</v>
      </c>
      <c r="K202" s="24">
        <f>VALUE(YEAR(Diariodevtas[[#This Row],[Fecha]]))</f>
        <v>2010</v>
      </c>
      <c r="L202" s="24">
        <f>VALUE(ROUNDUP(MONTH(Diariodevtas[[#This Row],[Fecha]])/3, 0))</f>
        <v>3</v>
      </c>
      <c r="M202" s="24">
        <f>VALUE(MONTH(Diariodevtas[[#This Row],[Fecha]]))</f>
        <v>7</v>
      </c>
      <c r="N202" s="24">
        <f>VALUE(DAY(Diariodevtas[[#This Row],[Fecha]]))</f>
        <v>22</v>
      </c>
      <c r="O202" s="20" t="str">
        <f>IF(Diariodevtas[[#This Row],[Diames]]&gt;=15,"1º Quincena","2º Quincena")</f>
        <v>1º Quincena</v>
      </c>
      <c r="P202" s="24">
        <f>VALUE(WEEKNUM(Diariodevtas[[#This Row],[Fecha]]))</f>
        <v>30</v>
      </c>
      <c r="Q202" s="20" t="str">
        <f t="shared" si="3"/>
        <v>Jueves</v>
      </c>
    </row>
    <row r="203" spans="1:17">
      <c r="A203" s="13">
        <v>40388</v>
      </c>
      <c r="B203" s="19">
        <v>43000130</v>
      </c>
      <c r="C203" s="11" t="s">
        <v>1854</v>
      </c>
      <c r="D203" s="20">
        <v>196.26</v>
      </c>
      <c r="E203" s="20">
        <v>0</v>
      </c>
      <c r="F203" s="20">
        <v>0</v>
      </c>
      <c r="G203" s="20">
        <v>196.26</v>
      </c>
      <c r="H203" s="20">
        <v>3.93</v>
      </c>
      <c r="I203" s="20">
        <v>200.19</v>
      </c>
      <c r="J203">
        <v>1</v>
      </c>
      <c r="K203" s="24">
        <f>VALUE(YEAR(Diariodevtas[[#This Row],[Fecha]]))</f>
        <v>2010</v>
      </c>
      <c r="L203" s="24">
        <f>VALUE(ROUNDUP(MONTH(Diariodevtas[[#This Row],[Fecha]])/3, 0))</f>
        <v>3</v>
      </c>
      <c r="M203" s="24">
        <f>VALUE(MONTH(Diariodevtas[[#This Row],[Fecha]]))</f>
        <v>7</v>
      </c>
      <c r="N203" s="24">
        <f>VALUE(DAY(Diariodevtas[[#This Row],[Fecha]]))</f>
        <v>29</v>
      </c>
      <c r="O203" s="20" t="str">
        <f>IF(Diariodevtas[[#This Row],[Diames]]&gt;=15,"1º Quincena","2º Quincena")</f>
        <v>1º Quincena</v>
      </c>
      <c r="P203" s="24">
        <f>VALUE(WEEKNUM(Diariodevtas[[#This Row],[Fecha]]))</f>
        <v>31</v>
      </c>
      <c r="Q203" s="20" t="str">
        <f t="shared" si="3"/>
        <v>Jueves</v>
      </c>
    </row>
    <row r="204" spans="1:17">
      <c r="A204" s="13">
        <v>40389</v>
      </c>
      <c r="B204" s="19">
        <v>43000090</v>
      </c>
      <c r="C204" s="11" t="s">
        <v>1815</v>
      </c>
      <c r="D204" s="20">
        <v>44624.6</v>
      </c>
      <c r="E204" s="20">
        <v>0</v>
      </c>
      <c r="F204" s="20">
        <v>0</v>
      </c>
      <c r="G204" s="20">
        <v>44624.6</v>
      </c>
      <c r="H204" s="20">
        <v>892.49</v>
      </c>
      <c r="I204" s="20">
        <v>45517.09</v>
      </c>
      <c r="J204">
        <v>1</v>
      </c>
      <c r="K204" s="24">
        <f>VALUE(YEAR(Diariodevtas[[#This Row],[Fecha]]))</f>
        <v>2010</v>
      </c>
      <c r="L204" s="24">
        <f>VALUE(ROUNDUP(MONTH(Diariodevtas[[#This Row],[Fecha]])/3, 0))</f>
        <v>3</v>
      </c>
      <c r="M204" s="24">
        <f>VALUE(MONTH(Diariodevtas[[#This Row],[Fecha]]))</f>
        <v>7</v>
      </c>
      <c r="N204" s="24">
        <f>VALUE(DAY(Diariodevtas[[#This Row],[Fecha]]))</f>
        <v>30</v>
      </c>
      <c r="O204" s="20" t="str">
        <f>IF(Diariodevtas[[#This Row],[Diames]]&gt;=15,"1º Quincena","2º Quincena")</f>
        <v>1º Quincena</v>
      </c>
      <c r="P204" s="24">
        <f>VALUE(WEEKNUM(Diariodevtas[[#This Row],[Fecha]]))</f>
        <v>31</v>
      </c>
      <c r="Q204" s="20" t="str">
        <f t="shared" si="3"/>
        <v>Viernes</v>
      </c>
    </row>
    <row r="205" spans="1:17">
      <c r="A205" s="13">
        <v>40389</v>
      </c>
      <c r="B205" s="19">
        <v>43000090</v>
      </c>
      <c r="C205" s="11" t="s">
        <v>1815</v>
      </c>
      <c r="D205" s="20">
        <v>850</v>
      </c>
      <c r="E205" s="20">
        <v>0</v>
      </c>
      <c r="F205" s="20">
        <v>0</v>
      </c>
      <c r="G205" s="20">
        <v>850</v>
      </c>
      <c r="H205" s="20">
        <v>17</v>
      </c>
      <c r="I205" s="20">
        <v>867</v>
      </c>
      <c r="J205">
        <v>1</v>
      </c>
      <c r="K205" s="24">
        <f>VALUE(YEAR(Diariodevtas[[#This Row],[Fecha]]))</f>
        <v>2010</v>
      </c>
      <c r="L205" s="24">
        <f>VALUE(ROUNDUP(MONTH(Diariodevtas[[#This Row],[Fecha]])/3, 0))</f>
        <v>3</v>
      </c>
      <c r="M205" s="24">
        <f>VALUE(MONTH(Diariodevtas[[#This Row],[Fecha]]))</f>
        <v>7</v>
      </c>
      <c r="N205" s="24">
        <f>VALUE(DAY(Diariodevtas[[#This Row],[Fecha]]))</f>
        <v>30</v>
      </c>
      <c r="O205" s="20" t="str">
        <f>IF(Diariodevtas[[#This Row],[Diames]]&gt;=15,"1º Quincena","2º Quincena")</f>
        <v>1º Quincena</v>
      </c>
      <c r="P205" s="24">
        <f>VALUE(WEEKNUM(Diariodevtas[[#This Row],[Fecha]]))</f>
        <v>31</v>
      </c>
      <c r="Q205" s="20" t="str">
        <f t="shared" si="3"/>
        <v>Viernes</v>
      </c>
    </row>
    <row r="206" spans="1:17">
      <c r="A206" s="13">
        <v>40389</v>
      </c>
      <c r="B206" s="19">
        <v>43000025</v>
      </c>
      <c r="C206" s="11" t="s">
        <v>1855</v>
      </c>
      <c r="D206" s="20">
        <v>2576.86</v>
      </c>
      <c r="E206" s="20">
        <v>0</v>
      </c>
      <c r="F206" s="20">
        <v>0</v>
      </c>
      <c r="G206" s="20">
        <v>2576.86</v>
      </c>
      <c r="H206" s="20">
        <v>51.54</v>
      </c>
      <c r="I206" s="20">
        <v>2628.4</v>
      </c>
      <c r="J206">
        <v>1</v>
      </c>
      <c r="K206" s="24">
        <f>VALUE(YEAR(Diariodevtas[[#This Row],[Fecha]]))</f>
        <v>2010</v>
      </c>
      <c r="L206" s="24">
        <f>VALUE(ROUNDUP(MONTH(Diariodevtas[[#This Row],[Fecha]])/3, 0))</f>
        <v>3</v>
      </c>
      <c r="M206" s="24">
        <f>VALUE(MONTH(Diariodevtas[[#This Row],[Fecha]]))</f>
        <v>7</v>
      </c>
      <c r="N206" s="24">
        <f>VALUE(DAY(Diariodevtas[[#This Row],[Fecha]]))</f>
        <v>30</v>
      </c>
      <c r="O206" s="20" t="str">
        <f>IF(Diariodevtas[[#This Row],[Diames]]&gt;=15,"1º Quincena","2º Quincena")</f>
        <v>1º Quincena</v>
      </c>
      <c r="P206" s="24">
        <f>VALUE(WEEKNUM(Diariodevtas[[#This Row],[Fecha]]))</f>
        <v>31</v>
      </c>
      <c r="Q206" s="20" t="str">
        <f t="shared" si="3"/>
        <v>Viernes</v>
      </c>
    </row>
    <row r="207" spans="1:17">
      <c r="A207" s="13">
        <v>40389</v>
      </c>
      <c r="B207" s="19">
        <v>43000025</v>
      </c>
      <c r="C207" s="11" t="s">
        <v>1855</v>
      </c>
      <c r="D207" s="20">
        <v>1291.29</v>
      </c>
      <c r="E207" s="20">
        <v>0</v>
      </c>
      <c r="F207" s="20">
        <v>0</v>
      </c>
      <c r="G207" s="20">
        <v>1291.29</v>
      </c>
      <c r="H207" s="20">
        <v>25.83</v>
      </c>
      <c r="I207" s="20">
        <v>1317.12</v>
      </c>
      <c r="J207">
        <v>1</v>
      </c>
      <c r="K207" s="24">
        <f>VALUE(YEAR(Diariodevtas[[#This Row],[Fecha]]))</f>
        <v>2010</v>
      </c>
      <c r="L207" s="24">
        <f>VALUE(ROUNDUP(MONTH(Diariodevtas[[#This Row],[Fecha]])/3, 0))</f>
        <v>3</v>
      </c>
      <c r="M207" s="24">
        <f>VALUE(MONTH(Diariodevtas[[#This Row],[Fecha]]))</f>
        <v>7</v>
      </c>
      <c r="N207" s="24">
        <f>VALUE(DAY(Diariodevtas[[#This Row],[Fecha]]))</f>
        <v>30</v>
      </c>
      <c r="O207" s="20" t="str">
        <f>IF(Diariodevtas[[#This Row],[Diames]]&gt;=15,"1º Quincena","2º Quincena")</f>
        <v>1º Quincena</v>
      </c>
      <c r="P207" s="24">
        <f>VALUE(WEEKNUM(Diariodevtas[[#This Row],[Fecha]]))</f>
        <v>31</v>
      </c>
      <c r="Q207" s="20" t="str">
        <f t="shared" si="3"/>
        <v>Viernes</v>
      </c>
    </row>
    <row r="208" spans="1:17">
      <c r="A208" s="13">
        <v>40390</v>
      </c>
      <c r="B208" s="19">
        <v>43000001</v>
      </c>
      <c r="C208" s="11" t="s">
        <v>1824</v>
      </c>
      <c r="D208" s="20">
        <v>812.43</v>
      </c>
      <c r="E208" s="20">
        <v>0</v>
      </c>
      <c r="F208" s="20">
        <v>0</v>
      </c>
      <c r="G208" s="20">
        <v>812.43</v>
      </c>
      <c r="H208" s="20">
        <v>16.25</v>
      </c>
      <c r="I208" s="20">
        <v>828.68</v>
      </c>
      <c r="J208">
        <v>1</v>
      </c>
      <c r="K208" s="24">
        <f>VALUE(YEAR(Diariodevtas[[#This Row],[Fecha]]))</f>
        <v>2010</v>
      </c>
      <c r="L208" s="24">
        <f>VALUE(ROUNDUP(MONTH(Diariodevtas[[#This Row],[Fecha]])/3, 0))</f>
        <v>3</v>
      </c>
      <c r="M208" s="24">
        <f>VALUE(MONTH(Diariodevtas[[#This Row],[Fecha]]))</f>
        <v>7</v>
      </c>
      <c r="N208" s="24">
        <f>VALUE(DAY(Diariodevtas[[#This Row],[Fecha]]))</f>
        <v>31</v>
      </c>
      <c r="O208" s="20" t="str">
        <f>IF(Diariodevtas[[#This Row],[Diames]]&gt;=15,"1º Quincena","2º Quincena")</f>
        <v>1º Quincena</v>
      </c>
      <c r="P208" s="24">
        <f>VALUE(WEEKNUM(Diariodevtas[[#This Row],[Fecha]]))</f>
        <v>31</v>
      </c>
      <c r="Q208" s="20" t="str">
        <f t="shared" si="3"/>
        <v>Sábado</v>
      </c>
    </row>
    <row r="209" spans="1:17">
      <c r="A209" s="13">
        <v>40390</v>
      </c>
      <c r="B209" s="19">
        <v>43000003</v>
      </c>
      <c r="C209" s="11" t="s">
        <v>1865</v>
      </c>
      <c r="D209" s="20">
        <v>480</v>
      </c>
      <c r="E209" s="20">
        <v>0</v>
      </c>
      <c r="F209" s="20">
        <v>0</v>
      </c>
      <c r="G209" s="20">
        <v>480</v>
      </c>
      <c r="H209" s="20">
        <v>9.6</v>
      </c>
      <c r="I209" s="20">
        <v>489.6</v>
      </c>
      <c r="J209">
        <v>1</v>
      </c>
      <c r="K209" s="24">
        <f>VALUE(YEAR(Diariodevtas[[#This Row],[Fecha]]))</f>
        <v>2010</v>
      </c>
      <c r="L209" s="24">
        <f>VALUE(ROUNDUP(MONTH(Diariodevtas[[#This Row],[Fecha]])/3, 0))</f>
        <v>3</v>
      </c>
      <c r="M209" s="24">
        <f>VALUE(MONTH(Diariodevtas[[#This Row],[Fecha]]))</f>
        <v>7</v>
      </c>
      <c r="N209" s="24">
        <f>VALUE(DAY(Diariodevtas[[#This Row],[Fecha]]))</f>
        <v>31</v>
      </c>
      <c r="O209" s="20" t="str">
        <f>IF(Diariodevtas[[#This Row],[Diames]]&gt;=15,"1º Quincena","2º Quincena")</f>
        <v>1º Quincena</v>
      </c>
      <c r="P209" s="24">
        <f>VALUE(WEEKNUM(Diariodevtas[[#This Row],[Fecha]]))</f>
        <v>31</v>
      </c>
      <c r="Q209" s="20" t="str">
        <f t="shared" si="3"/>
        <v>Sábado</v>
      </c>
    </row>
    <row r="210" spans="1:17">
      <c r="A210" s="13">
        <v>40390</v>
      </c>
      <c r="B210" s="19">
        <v>43000013</v>
      </c>
      <c r="C210" s="11" t="s">
        <v>1838</v>
      </c>
      <c r="D210" s="20">
        <v>624.03</v>
      </c>
      <c r="E210" s="20">
        <v>0</v>
      </c>
      <c r="F210" s="20">
        <v>0</v>
      </c>
      <c r="G210" s="20">
        <v>624.03</v>
      </c>
      <c r="H210" s="20">
        <v>12.48</v>
      </c>
      <c r="I210" s="20">
        <v>636.51</v>
      </c>
      <c r="J210">
        <v>1</v>
      </c>
      <c r="K210" s="24">
        <f>VALUE(YEAR(Diariodevtas[[#This Row],[Fecha]]))</f>
        <v>2010</v>
      </c>
      <c r="L210" s="24">
        <f>VALUE(ROUNDUP(MONTH(Diariodevtas[[#This Row],[Fecha]])/3, 0))</f>
        <v>3</v>
      </c>
      <c r="M210" s="24">
        <f>VALUE(MONTH(Diariodevtas[[#This Row],[Fecha]]))</f>
        <v>7</v>
      </c>
      <c r="N210" s="24">
        <f>VALUE(DAY(Diariodevtas[[#This Row],[Fecha]]))</f>
        <v>31</v>
      </c>
      <c r="O210" s="20" t="str">
        <f>IF(Diariodevtas[[#This Row],[Diames]]&gt;=15,"1º Quincena","2º Quincena")</f>
        <v>1º Quincena</v>
      </c>
      <c r="P210" s="24">
        <f>VALUE(WEEKNUM(Diariodevtas[[#This Row],[Fecha]]))</f>
        <v>31</v>
      </c>
      <c r="Q210" s="20" t="str">
        <f t="shared" si="3"/>
        <v>Sábado</v>
      </c>
    </row>
    <row r="211" spans="1:17">
      <c r="A211" s="13">
        <v>40390</v>
      </c>
      <c r="B211" s="19">
        <v>43000106</v>
      </c>
      <c r="C211" s="11" t="s">
        <v>1842</v>
      </c>
      <c r="D211" s="20">
        <v>89.47</v>
      </c>
      <c r="E211" s="20">
        <v>0</v>
      </c>
      <c r="F211" s="20">
        <v>0</v>
      </c>
      <c r="G211" s="20">
        <v>89.47</v>
      </c>
      <c r="H211" s="20">
        <v>1.79</v>
      </c>
      <c r="I211" s="20">
        <v>91.26</v>
      </c>
      <c r="J211">
        <v>1</v>
      </c>
      <c r="K211" s="24">
        <f>VALUE(YEAR(Diariodevtas[[#This Row],[Fecha]]))</f>
        <v>2010</v>
      </c>
      <c r="L211" s="24">
        <f>VALUE(ROUNDUP(MONTH(Diariodevtas[[#This Row],[Fecha]])/3, 0))</f>
        <v>3</v>
      </c>
      <c r="M211" s="24">
        <f>VALUE(MONTH(Diariodevtas[[#This Row],[Fecha]]))</f>
        <v>7</v>
      </c>
      <c r="N211" s="24">
        <f>VALUE(DAY(Diariodevtas[[#This Row],[Fecha]]))</f>
        <v>31</v>
      </c>
      <c r="O211" s="20" t="str">
        <f>IF(Diariodevtas[[#This Row],[Diames]]&gt;=15,"1º Quincena","2º Quincena")</f>
        <v>1º Quincena</v>
      </c>
      <c r="P211" s="24">
        <f>VALUE(WEEKNUM(Diariodevtas[[#This Row],[Fecha]]))</f>
        <v>31</v>
      </c>
      <c r="Q211" s="20" t="str">
        <f t="shared" si="3"/>
        <v>Sábado</v>
      </c>
    </row>
    <row r="212" spans="1:17">
      <c r="A212" s="13">
        <v>40390</v>
      </c>
      <c r="B212" s="19">
        <v>43000091</v>
      </c>
      <c r="C212" s="11" t="s">
        <v>1818</v>
      </c>
      <c r="D212" s="20">
        <v>436.32</v>
      </c>
      <c r="E212" s="20">
        <v>0</v>
      </c>
      <c r="F212" s="20">
        <v>0</v>
      </c>
      <c r="G212" s="20">
        <v>436.32</v>
      </c>
      <c r="H212" s="20">
        <v>8.73</v>
      </c>
      <c r="I212" s="20">
        <v>445.05</v>
      </c>
      <c r="J212">
        <v>1</v>
      </c>
      <c r="K212" s="24">
        <f>VALUE(YEAR(Diariodevtas[[#This Row],[Fecha]]))</f>
        <v>2010</v>
      </c>
      <c r="L212" s="24">
        <f>VALUE(ROUNDUP(MONTH(Diariodevtas[[#This Row],[Fecha]])/3, 0))</f>
        <v>3</v>
      </c>
      <c r="M212" s="24">
        <f>VALUE(MONTH(Diariodevtas[[#This Row],[Fecha]]))</f>
        <v>7</v>
      </c>
      <c r="N212" s="24">
        <f>VALUE(DAY(Diariodevtas[[#This Row],[Fecha]]))</f>
        <v>31</v>
      </c>
      <c r="O212" s="20" t="str">
        <f>IF(Diariodevtas[[#This Row],[Diames]]&gt;=15,"1º Quincena","2º Quincena")</f>
        <v>1º Quincena</v>
      </c>
      <c r="P212" s="24">
        <f>VALUE(WEEKNUM(Diariodevtas[[#This Row],[Fecha]]))</f>
        <v>31</v>
      </c>
      <c r="Q212" s="20" t="str">
        <f t="shared" si="3"/>
        <v>Sábado</v>
      </c>
    </row>
    <row r="213" spans="1:17">
      <c r="A213" s="13">
        <v>40390</v>
      </c>
      <c r="B213" s="19">
        <v>43000044</v>
      </c>
      <c r="C213" s="11" t="s">
        <v>1798</v>
      </c>
      <c r="D213" s="20">
        <v>53.35</v>
      </c>
      <c r="E213" s="20">
        <v>0</v>
      </c>
      <c r="F213" s="20">
        <v>0</v>
      </c>
      <c r="G213" s="20">
        <v>53.35</v>
      </c>
      <c r="H213" s="20">
        <v>1.07</v>
      </c>
      <c r="I213" s="20">
        <v>54.42</v>
      </c>
      <c r="J213">
        <v>1</v>
      </c>
      <c r="K213" s="24">
        <f>VALUE(YEAR(Diariodevtas[[#This Row],[Fecha]]))</f>
        <v>2010</v>
      </c>
      <c r="L213" s="24">
        <f>VALUE(ROUNDUP(MONTH(Diariodevtas[[#This Row],[Fecha]])/3, 0))</f>
        <v>3</v>
      </c>
      <c r="M213" s="24">
        <f>VALUE(MONTH(Diariodevtas[[#This Row],[Fecha]]))</f>
        <v>7</v>
      </c>
      <c r="N213" s="24">
        <f>VALUE(DAY(Diariodevtas[[#This Row],[Fecha]]))</f>
        <v>31</v>
      </c>
      <c r="O213" s="20" t="str">
        <f>IF(Diariodevtas[[#This Row],[Diames]]&gt;=15,"1º Quincena","2º Quincena")</f>
        <v>1º Quincena</v>
      </c>
      <c r="P213" s="24">
        <f>VALUE(WEEKNUM(Diariodevtas[[#This Row],[Fecha]]))</f>
        <v>31</v>
      </c>
      <c r="Q213" s="20" t="str">
        <f t="shared" si="3"/>
        <v>Sábado</v>
      </c>
    </row>
    <row r="214" spans="1:17">
      <c r="A214" s="13">
        <v>40390</v>
      </c>
      <c r="B214" s="19">
        <v>43000112</v>
      </c>
      <c r="C214" s="11" t="s">
        <v>1843</v>
      </c>
      <c r="D214" s="20">
        <v>90</v>
      </c>
      <c r="E214" s="20">
        <v>0</v>
      </c>
      <c r="F214" s="20">
        <v>0</v>
      </c>
      <c r="G214" s="20">
        <v>90</v>
      </c>
      <c r="H214" s="20">
        <v>1.8</v>
      </c>
      <c r="I214" s="20">
        <v>91.8</v>
      </c>
      <c r="J214">
        <v>1</v>
      </c>
      <c r="K214" s="24">
        <f>VALUE(YEAR(Diariodevtas[[#This Row],[Fecha]]))</f>
        <v>2010</v>
      </c>
      <c r="L214" s="24">
        <f>VALUE(ROUNDUP(MONTH(Diariodevtas[[#This Row],[Fecha]])/3, 0))</f>
        <v>3</v>
      </c>
      <c r="M214" s="24">
        <f>VALUE(MONTH(Diariodevtas[[#This Row],[Fecha]]))</f>
        <v>7</v>
      </c>
      <c r="N214" s="24">
        <f>VALUE(DAY(Diariodevtas[[#This Row],[Fecha]]))</f>
        <v>31</v>
      </c>
      <c r="O214" s="20" t="str">
        <f>IF(Diariodevtas[[#This Row],[Diames]]&gt;=15,"1º Quincena","2º Quincena")</f>
        <v>1º Quincena</v>
      </c>
      <c r="P214" s="24">
        <f>VALUE(WEEKNUM(Diariodevtas[[#This Row],[Fecha]]))</f>
        <v>31</v>
      </c>
      <c r="Q214" s="20" t="str">
        <f t="shared" si="3"/>
        <v>Sábado</v>
      </c>
    </row>
    <row r="215" spans="1:17">
      <c r="A215" s="13">
        <v>40390</v>
      </c>
      <c r="B215" s="19">
        <v>43000036</v>
      </c>
      <c r="C215" s="11" t="s">
        <v>1836</v>
      </c>
      <c r="D215" s="20">
        <v>399.09</v>
      </c>
      <c r="E215" s="20">
        <v>0</v>
      </c>
      <c r="F215" s="20">
        <v>0</v>
      </c>
      <c r="G215" s="20">
        <v>399.09</v>
      </c>
      <c r="H215" s="20">
        <v>7.98</v>
      </c>
      <c r="I215" s="20">
        <v>407.07</v>
      </c>
      <c r="J215">
        <v>1</v>
      </c>
      <c r="K215" s="24">
        <f>VALUE(YEAR(Diariodevtas[[#This Row],[Fecha]]))</f>
        <v>2010</v>
      </c>
      <c r="L215" s="24">
        <f>VALUE(ROUNDUP(MONTH(Diariodevtas[[#This Row],[Fecha]])/3, 0))</f>
        <v>3</v>
      </c>
      <c r="M215" s="24">
        <f>VALUE(MONTH(Diariodevtas[[#This Row],[Fecha]]))</f>
        <v>7</v>
      </c>
      <c r="N215" s="24">
        <f>VALUE(DAY(Diariodevtas[[#This Row],[Fecha]]))</f>
        <v>31</v>
      </c>
      <c r="O215" s="20" t="str">
        <f>IF(Diariodevtas[[#This Row],[Diames]]&gt;=15,"1º Quincena","2º Quincena")</f>
        <v>1º Quincena</v>
      </c>
      <c r="P215" s="24">
        <f>VALUE(WEEKNUM(Diariodevtas[[#This Row],[Fecha]]))</f>
        <v>31</v>
      </c>
      <c r="Q215" s="20" t="str">
        <f t="shared" si="3"/>
        <v>Sábado</v>
      </c>
    </row>
    <row r="216" spans="1:17">
      <c r="A216" s="13">
        <v>40390</v>
      </c>
      <c r="B216" s="19">
        <v>43000105</v>
      </c>
      <c r="C216" s="11" t="s">
        <v>1827</v>
      </c>
      <c r="D216" s="20">
        <v>121.68</v>
      </c>
      <c r="E216" s="20">
        <v>0</v>
      </c>
      <c r="F216" s="20">
        <v>0</v>
      </c>
      <c r="G216" s="20">
        <v>121.68</v>
      </c>
      <c r="H216" s="20">
        <v>2.4300000000000002</v>
      </c>
      <c r="I216" s="20">
        <v>124.11</v>
      </c>
      <c r="J216">
        <v>1</v>
      </c>
      <c r="K216" s="24">
        <f>VALUE(YEAR(Diariodevtas[[#This Row],[Fecha]]))</f>
        <v>2010</v>
      </c>
      <c r="L216" s="24">
        <f>VALUE(ROUNDUP(MONTH(Diariodevtas[[#This Row],[Fecha]])/3, 0))</f>
        <v>3</v>
      </c>
      <c r="M216" s="24">
        <f>VALUE(MONTH(Diariodevtas[[#This Row],[Fecha]]))</f>
        <v>7</v>
      </c>
      <c r="N216" s="24">
        <f>VALUE(DAY(Diariodevtas[[#This Row],[Fecha]]))</f>
        <v>31</v>
      </c>
      <c r="O216" s="20" t="str">
        <f>IF(Diariodevtas[[#This Row],[Diames]]&gt;=15,"1º Quincena","2º Quincena")</f>
        <v>1º Quincena</v>
      </c>
      <c r="P216" s="24">
        <f>VALUE(WEEKNUM(Diariodevtas[[#This Row],[Fecha]]))</f>
        <v>31</v>
      </c>
      <c r="Q216" s="20" t="str">
        <f t="shared" si="3"/>
        <v>Sábado</v>
      </c>
    </row>
    <row r="217" spans="1:17">
      <c r="A217" s="13">
        <v>40390</v>
      </c>
      <c r="B217" s="19">
        <v>43000009</v>
      </c>
      <c r="C217" s="11" t="s">
        <v>1819</v>
      </c>
      <c r="D217" s="20">
        <v>399.35</v>
      </c>
      <c r="E217" s="20">
        <v>0</v>
      </c>
      <c r="F217" s="20">
        <v>0</v>
      </c>
      <c r="G217" s="20">
        <v>399.35</v>
      </c>
      <c r="H217" s="20">
        <v>7.99</v>
      </c>
      <c r="I217" s="20">
        <v>407.34</v>
      </c>
      <c r="J217">
        <v>1</v>
      </c>
      <c r="K217" s="24">
        <f>VALUE(YEAR(Diariodevtas[[#This Row],[Fecha]]))</f>
        <v>2010</v>
      </c>
      <c r="L217" s="24">
        <f>VALUE(ROUNDUP(MONTH(Diariodevtas[[#This Row],[Fecha]])/3, 0))</f>
        <v>3</v>
      </c>
      <c r="M217" s="24">
        <f>VALUE(MONTH(Diariodevtas[[#This Row],[Fecha]]))</f>
        <v>7</v>
      </c>
      <c r="N217" s="24">
        <f>VALUE(DAY(Diariodevtas[[#This Row],[Fecha]]))</f>
        <v>31</v>
      </c>
      <c r="O217" s="20" t="str">
        <f>IF(Diariodevtas[[#This Row],[Diames]]&gt;=15,"1º Quincena","2º Quincena")</f>
        <v>1º Quincena</v>
      </c>
      <c r="P217" s="24">
        <f>VALUE(WEEKNUM(Diariodevtas[[#This Row],[Fecha]]))</f>
        <v>31</v>
      </c>
      <c r="Q217" s="20" t="str">
        <f t="shared" si="3"/>
        <v>Sábado</v>
      </c>
    </row>
    <row r="218" spans="1:17">
      <c r="A218" s="13">
        <v>40390</v>
      </c>
      <c r="B218" s="19">
        <v>43000011</v>
      </c>
      <c r="C218" s="11" t="s">
        <v>1886</v>
      </c>
      <c r="D218" s="20">
        <v>48.76</v>
      </c>
      <c r="E218" s="20">
        <v>0</v>
      </c>
      <c r="F218" s="20">
        <v>0</v>
      </c>
      <c r="G218" s="20">
        <v>48.76</v>
      </c>
      <c r="H218" s="20">
        <v>0.98</v>
      </c>
      <c r="I218" s="20">
        <v>49.74</v>
      </c>
      <c r="J218">
        <v>1</v>
      </c>
      <c r="K218" s="24">
        <f>VALUE(YEAR(Diariodevtas[[#This Row],[Fecha]]))</f>
        <v>2010</v>
      </c>
      <c r="L218" s="24">
        <f>VALUE(ROUNDUP(MONTH(Diariodevtas[[#This Row],[Fecha]])/3, 0))</f>
        <v>3</v>
      </c>
      <c r="M218" s="24">
        <f>VALUE(MONTH(Diariodevtas[[#This Row],[Fecha]]))</f>
        <v>7</v>
      </c>
      <c r="N218" s="24">
        <f>VALUE(DAY(Diariodevtas[[#This Row],[Fecha]]))</f>
        <v>31</v>
      </c>
      <c r="O218" s="20" t="str">
        <f>IF(Diariodevtas[[#This Row],[Diames]]&gt;=15,"1º Quincena","2º Quincena")</f>
        <v>1º Quincena</v>
      </c>
      <c r="P218" s="24">
        <f>VALUE(WEEKNUM(Diariodevtas[[#This Row],[Fecha]]))</f>
        <v>31</v>
      </c>
      <c r="Q218" s="20" t="str">
        <f t="shared" si="3"/>
        <v>Sábado</v>
      </c>
    </row>
    <row r="219" spans="1:17">
      <c r="A219" s="13">
        <v>40390</v>
      </c>
      <c r="B219" s="19">
        <v>43000046</v>
      </c>
      <c r="C219" s="11" t="s">
        <v>1811</v>
      </c>
      <c r="D219" s="20">
        <v>762.84</v>
      </c>
      <c r="E219" s="20">
        <v>0</v>
      </c>
      <c r="F219" s="20">
        <v>0</v>
      </c>
      <c r="G219" s="20">
        <v>762.84</v>
      </c>
      <c r="H219" s="20">
        <v>15.26</v>
      </c>
      <c r="I219" s="20">
        <v>778.1</v>
      </c>
      <c r="J219">
        <v>1</v>
      </c>
      <c r="K219" s="24">
        <f>VALUE(YEAR(Diariodevtas[[#This Row],[Fecha]]))</f>
        <v>2010</v>
      </c>
      <c r="L219" s="24">
        <f>VALUE(ROUNDUP(MONTH(Diariodevtas[[#This Row],[Fecha]])/3, 0))</f>
        <v>3</v>
      </c>
      <c r="M219" s="24">
        <f>VALUE(MONTH(Diariodevtas[[#This Row],[Fecha]]))</f>
        <v>7</v>
      </c>
      <c r="N219" s="24">
        <f>VALUE(DAY(Diariodevtas[[#This Row],[Fecha]]))</f>
        <v>31</v>
      </c>
      <c r="O219" s="20" t="str">
        <f>IF(Diariodevtas[[#This Row],[Diames]]&gt;=15,"1º Quincena","2º Quincena")</f>
        <v>1º Quincena</v>
      </c>
      <c r="P219" s="24">
        <f>VALUE(WEEKNUM(Diariodevtas[[#This Row],[Fecha]]))</f>
        <v>31</v>
      </c>
      <c r="Q219" s="20" t="str">
        <f t="shared" si="3"/>
        <v>Sábado</v>
      </c>
    </row>
    <row r="220" spans="1:17">
      <c r="A220" s="13">
        <v>40390</v>
      </c>
      <c r="B220" s="19">
        <v>43000127</v>
      </c>
      <c r="C220" s="11" t="s">
        <v>1848</v>
      </c>
      <c r="D220" s="20">
        <v>34.5</v>
      </c>
      <c r="E220" s="20">
        <v>0</v>
      </c>
      <c r="F220" s="20">
        <v>0</v>
      </c>
      <c r="G220" s="20">
        <v>34.5</v>
      </c>
      <c r="H220" s="20">
        <v>0.69</v>
      </c>
      <c r="I220" s="20">
        <v>35.19</v>
      </c>
      <c r="J220">
        <v>1</v>
      </c>
      <c r="K220" s="24">
        <f>VALUE(YEAR(Diariodevtas[[#This Row],[Fecha]]))</f>
        <v>2010</v>
      </c>
      <c r="L220" s="24">
        <f>VALUE(ROUNDUP(MONTH(Diariodevtas[[#This Row],[Fecha]])/3, 0))</f>
        <v>3</v>
      </c>
      <c r="M220" s="24">
        <f>VALUE(MONTH(Diariodevtas[[#This Row],[Fecha]]))</f>
        <v>7</v>
      </c>
      <c r="N220" s="24">
        <f>VALUE(DAY(Diariodevtas[[#This Row],[Fecha]]))</f>
        <v>31</v>
      </c>
      <c r="O220" s="20" t="str">
        <f>IF(Diariodevtas[[#This Row],[Diames]]&gt;=15,"1º Quincena","2º Quincena")</f>
        <v>1º Quincena</v>
      </c>
      <c r="P220" s="24">
        <f>VALUE(WEEKNUM(Diariodevtas[[#This Row],[Fecha]]))</f>
        <v>31</v>
      </c>
      <c r="Q220" s="20" t="str">
        <f t="shared" si="3"/>
        <v>Sábado</v>
      </c>
    </row>
    <row r="221" spans="1:17">
      <c r="A221" s="13">
        <v>40390</v>
      </c>
      <c r="B221" s="19">
        <v>43000052</v>
      </c>
      <c r="C221" s="11" t="s">
        <v>1847</v>
      </c>
      <c r="D221" s="20">
        <v>77.53</v>
      </c>
      <c r="E221" s="20">
        <v>0</v>
      </c>
      <c r="F221" s="20">
        <v>0</v>
      </c>
      <c r="G221" s="20">
        <v>77.53</v>
      </c>
      <c r="H221" s="20">
        <v>1.55</v>
      </c>
      <c r="I221" s="20">
        <v>79.08</v>
      </c>
      <c r="J221">
        <v>1</v>
      </c>
      <c r="K221" s="24">
        <f>VALUE(YEAR(Diariodevtas[[#This Row],[Fecha]]))</f>
        <v>2010</v>
      </c>
      <c r="L221" s="24">
        <f>VALUE(ROUNDUP(MONTH(Diariodevtas[[#This Row],[Fecha]])/3, 0))</f>
        <v>3</v>
      </c>
      <c r="M221" s="24">
        <f>VALUE(MONTH(Diariodevtas[[#This Row],[Fecha]]))</f>
        <v>7</v>
      </c>
      <c r="N221" s="24">
        <f>VALUE(DAY(Diariodevtas[[#This Row],[Fecha]]))</f>
        <v>31</v>
      </c>
      <c r="O221" s="20" t="str">
        <f>IF(Diariodevtas[[#This Row],[Diames]]&gt;=15,"1º Quincena","2º Quincena")</f>
        <v>1º Quincena</v>
      </c>
      <c r="P221" s="24">
        <f>VALUE(WEEKNUM(Diariodevtas[[#This Row],[Fecha]]))</f>
        <v>31</v>
      </c>
      <c r="Q221" s="20" t="str">
        <f t="shared" si="3"/>
        <v>Sábado</v>
      </c>
    </row>
    <row r="222" spans="1:17">
      <c r="A222" s="13">
        <v>40390</v>
      </c>
      <c r="B222" s="19">
        <v>43000124</v>
      </c>
      <c r="C222" s="11" t="s">
        <v>1853</v>
      </c>
      <c r="D222" s="20">
        <v>95.84</v>
      </c>
      <c r="E222" s="20">
        <v>0</v>
      </c>
      <c r="F222" s="20">
        <v>0</v>
      </c>
      <c r="G222" s="20">
        <v>95.84</v>
      </c>
      <c r="H222" s="20">
        <v>1.92</v>
      </c>
      <c r="I222" s="20">
        <v>97.76</v>
      </c>
      <c r="J222">
        <v>1</v>
      </c>
      <c r="K222" s="24">
        <f>VALUE(YEAR(Diariodevtas[[#This Row],[Fecha]]))</f>
        <v>2010</v>
      </c>
      <c r="L222" s="24">
        <f>VALUE(ROUNDUP(MONTH(Diariodevtas[[#This Row],[Fecha]])/3, 0))</f>
        <v>3</v>
      </c>
      <c r="M222" s="24">
        <f>VALUE(MONTH(Diariodevtas[[#This Row],[Fecha]]))</f>
        <v>7</v>
      </c>
      <c r="N222" s="24">
        <f>VALUE(DAY(Diariodevtas[[#This Row],[Fecha]]))</f>
        <v>31</v>
      </c>
      <c r="O222" s="20" t="str">
        <f>IF(Diariodevtas[[#This Row],[Diames]]&gt;=15,"1º Quincena","2º Quincena")</f>
        <v>1º Quincena</v>
      </c>
      <c r="P222" s="24">
        <f>VALUE(WEEKNUM(Diariodevtas[[#This Row],[Fecha]]))</f>
        <v>31</v>
      </c>
      <c r="Q222" s="20" t="str">
        <f t="shared" si="3"/>
        <v>Sábado</v>
      </c>
    </row>
    <row r="223" spans="1:17">
      <c r="A223" s="13">
        <v>40394</v>
      </c>
      <c r="B223" s="19">
        <v>43000131</v>
      </c>
      <c r="C223" s="11" t="s">
        <v>1806</v>
      </c>
      <c r="D223" s="20">
        <v>30.94</v>
      </c>
      <c r="E223" s="20">
        <v>0</v>
      </c>
      <c r="F223" s="20">
        <v>0</v>
      </c>
      <c r="G223" s="20">
        <v>30.94</v>
      </c>
      <c r="H223" s="20">
        <v>0.62</v>
      </c>
      <c r="I223" s="20">
        <v>31.56</v>
      </c>
      <c r="J223">
        <v>1</v>
      </c>
      <c r="K223" s="24">
        <f>VALUE(YEAR(Diariodevtas[[#This Row],[Fecha]]))</f>
        <v>2010</v>
      </c>
      <c r="L223" s="24">
        <f>VALUE(ROUNDUP(MONTH(Diariodevtas[[#This Row],[Fecha]])/3, 0))</f>
        <v>3</v>
      </c>
      <c r="M223" s="24">
        <f>VALUE(MONTH(Diariodevtas[[#This Row],[Fecha]]))</f>
        <v>8</v>
      </c>
      <c r="N223" s="24">
        <f>VALUE(DAY(Diariodevtas[[#This Row],[Fecha]]))</f>
        <v>4</v>
      </c>
      <c r="O223" s="20" t="str">
        <f>IF(Diariodevtas[[#This Row],[Diames]]&gt;=15,"1º Quincena","2º Quincena")</f>
        <v>2º Quincena</v>
      </c>
      <c r="P223" s="24">
        <f>VALUE(WEEKNUM(Diariodevtas[[#This Row],[Fecha]]))</f>
        <v>32</v>
      </c>
      <c r="Q223" s="20" t="str">
        <f t="shared" si="3"/>
        <v>Míercoles</v>
      </c>
    </row>
    <row r="224" spans="1:17">
      <c r="A224" s="13">
        <v>40394</v>
      </c>
      <c r="B224" s="19">
        <v>43000055</v>
      </c>
      <c r="C224" s="11" t="s">
        <v>1876</v>
      </c>
      <c r="D224" s="20">
        <v>6161.6</v>
      </c>
      <c r="E224" s="20">
        <v>0</v>
      </c>
      <c r="F224" s="20">
        <v>0</v>
      </c>
      <c r="G224" s="20">
        <v>6161.6</v>
      </c>
      <c r="H224" s="20">
        <v>123.23</v>
      </c>
      <c r="I224" s="20">
        <v>6284.83</v>
      </c>
      <c r="J224">
        <v>1</v>
      </c>
      <c r="K224" s="24">
        <f>VALUE(YEAR(Diariodevtas[[#This Row],[Fecha]]))</f>
        <v>2010</v>
      </c>
      <c r="L224" s="24">
        <f>VALUE(ROUNDUP(MONTH(Diariodevtas[[#This Row],[Fecha]])/3, 0))</f>
        <v>3</v>
      </c>
      <c r="M224" s="24">
        <f>VALUE(MONTH(Diariodevtas[[#This Row],[Fecha]]))</f>
        <v>8</v>
      </c>
      <c r="N224" s="24">
        <f>VALUE(DAY(Diariodevtas[[#This Row],[Fecha]]))</f>
        <v>4</v>
      </c>
      <c r="O224" s="20" t="str">
        <f>IF(Diariodevtas[[#This Row],[Diames]]&gt;=15,"1º Quincena","2º Quincena")</f>
        <v>2º Quincena</v>
      </c>
      <c r="P224" s="24">
        <f>VALUE(WEEKNUM(Diariodevtas[[#This Row],[Fecha]]))</f>
        <v>32</v>
      </c>
      <c r="Q224" s="20" t="str">
        <f t="shared" si="3"/>
        <v>Míercoles</v>
      </c>
    </row>
    <row r="225" spans="1:17">
      <c r="A225" s="13">
        <v>40394</v>
      </c>
      <c r="B225" s="19">
        <v>43000126</v>
      </c>
      <c r="C225" s="11" t="s">
        <v>976</v>
      </c>
      <c r="D225" s="20">
        <v>142.66</v>
      </c>
      <c r="E225" s="20">
        <v>0</v>
      </c>
      <c r="F225" s="20">
        <v>0</v>
      </c>
      <c r="G225" s="20">
        <v>142.66</v>
      </c>
      <c r="H225" s="20">
        <v>2.85</v>
      </c>
      <c r="I225" s="20">
        <v>145.51</v>
      </c>
      <c r="J225">
        <v>1</v>
      </c>
      <c r="K225" s="24">
        <f>VALUE(YEAR(Diariodevtas[[#This Row],[Fecha]]))</f>
        <v>2010</v>
      </c>
      <c r="L225" s="24">
        <f>VALUE(ROUNDUP(MONTH(Diariodevtas[[#This Row],[Fecha]])/3, 0))</f>
        <v>3</v>
      </c>
      <c r="M225" s="24">
        <f>VALUE(MONTH(Diariodevtas[[#This Row],[Fecha]]))</f>
        <v>8</v>
      </c>
      <c r="N225" s="24">
        <f>VALUE(DAY(Diariodevtas[[#This Row],[Fecha]]))</f>
        <v>4</v>
      </c>
      <c r="O225" s="20" t="str">
        <f>IF(Diariodevtas[[#This Row],[Diames]]&gt;=15,"1º Quincena","2º Quincena")</f>
        <v>2º Quincena</v>
      </c>
      <c r="P225" s="24">
        <f>VALUE(WEEKNUM(Diariodevtas[[#This Row],[Fecha]]))</f>
        <v>32</v>
      </c>
      <c r="Q225" s="20" t="str">
        <f t="shared" si="3"/>
        <v>Míercoles</v>
      </c>
    </row>
    <row r="226" spans="1:17">
      <c r="A226" s="13">
        <v>40404</v>
      </c>
      <c r="B226" s="19">
        <v>43000065</v>
      </c>
      <c r="C226" s="11" t="s">
        <v>1869</v>
      </c>
      <c r="D226" s="20">
        <v>24.35</v>
      </c>
      <c r="E226" s="20">
        <v>0</v>
      </c>
      <c r="F226" s="20">
        <v>0</v>
      </c>
      <c r="G226" s="20">
        <v>24.35</v>
      </c>
      <c r="H226" s="20">
        <v>0.49</v>
      </c>
      <c r="I226" s="20">
        <v>24.84</v>
      </c>
      <c r="J226">
        <v>1</v>
      </c>
      <c r="K226" s="24">
        <f>VALUE(YEAR(Diariodevtas[[#This Row],[Fecha]]))</f>
        <v>2010</v>
      </c>
      <c r="L226" s="24">
        <f>VALUE(ROUNDUP(MONTH(Diariodevtas[[#This Row],[Fecha]])/3, 0))</f>
        <v>3</v>
      </c>
      <c r="M226" s="24">
        <f>VALUE(MONTH(Diariodevtas[[#This Row],[Fecha]]))</f>
        <v>8</v>
      </c>
      <c r="N226" s="24">
        <f>VALUE(DAY(Diariodevtas[[#This Row],[Fecha]]))</f>
        <v>14</v>
      </c>
      <c r="O226" s="20" t="str">
        <f>IF(Diariodevtas[[#This Row],[Diames]]&gt;=15,"1º Quincena","2º Quincena")</f>
        <v>2º Quincena</v>
      </c>
      <c r="P226" s="24">
        <f>VALUE(WEEKNUM(Diariodevtas[[#This Row],[Fecha]]))</f>
        <v>33</v>
      </c>
      <c r="Q226" s="20" t="str">
        <f t="shared" si="3"/>
        <v>Sábado</v>
      </c>
    </row>
    <row r="227" spans="1:17">
      <c r="A227" s="13">
        <v>40417</v>
      </c>
      <c r="B227" s="19">
        <v>43000134</v>
      </c>
      <c r="C227" s="11" t="s">
        <v>1841</v>
      </c>
      <c r="D227" s="20">
        <v>39.31</v>
      </c>
      <c r="E227" s="20">
        <v>0</v>
      </c>
      <c r="F227" s="20">
        <v>0</v>
      </c>
      <c r="G227" s="20">
        <v>39.31</v>
      </c>
      <c r="H227" s="20">
        <v>0.79</v>
      </c>
      <c r="I227" s="20">
        <v>40.1</v>
      </c>
      <c r="J227">
        <v>1</v>
      </c>
      <c r="K227" s="24">
        <f>VALUE(YEAR(Diariodevtas[[#This Row],[Fecha]]))</f>
        <v>2010</v>
      </c>
      <c r="L227" s="24">
        <f>VALUE(ROUNDUP(MONTH(Diariodevtas[[#This Row],[Fecha]])/3, 0))</f>
        <v>3</v>
      </c>
      <c r="M227" s="24">
        <f>VALUE(MONTH(Diariodevtas[[#This Row],[Fecha]]))</f>
        <v>8</v>
      </c>
      <c r="N227" s="24">
        <f>VALUE(DAY(Diariodevtas[[#This Row],[Fecha]]))</f>
        <v>27</v>
      </c>
      <c r="O227" s="20" t="str">
        <f>IF(Diariodevtas[[#This Row],[Diames]]&gt;=15,"1º Quincena","2º Quincena")</f>
        <v>1º Quincena</v>
      </c>
      <c r="P227" s="24">
        <f>VALUE(WEEKNUM(Diariodevtas[[#This Row],[Fecha]]))</f>
        <v>35</v>
      </c>
      <c r="Q227" s="20" t="str">
        <f t="shared" si="3"/>
        <v>Viernes</v>
      </c>
    </row>
    <row r="228" spans="1:17">
      <c r="A228" s="13">
        <v>40422</v>
      </c>
      <c r="B228" s="19">
        <v>43000090</v>
      </c>
      <c r="C228" s="11" t="s">
        <v>1815</v>
      </c>
      <c r="D228" s="20">
        <v>800</v>
      </c>
      <c r="E228" s="20">
        <v>0</v>
      </c>
      <c r="F228" s="20">
        <v>0</v>
      </c>
      <c r="G228" s="20">
        <v>800</v>
      </c>
      <c r="H228" s="20">
        <v>16</v>
      </c>
      <c r="I228" s="20">
        <v>816</v>
      </c>
      <c r="J228">
        <v>1</v>
      </c>
      <c r="K228" s="24">
        <f>VALUE(YEAR(Diariodevtas[[#This Row],[Fecha]]))</f>
        <v>2010</v>
      </c>
      <c r="L228" s="24">
        <f>VALUE(ROUNDUP(MONTH(Diariodevtas[[#This Row],[Fecha]])/3, 0))</f>
        <v>3</v>
      </c>
      <c r="M228" s="24">
        <f>VALUE(MONTH(Diariodevtas[[#This Row],[Fecha]]))</f>
        <v>9</v>
      </c>
      <c r="N228" s="24">
        <f>VALUE(DAY(Diariodevtas[[#This Row],[Fecha]]))</f>
        <v>1</v>
      </c>
      <c r="O228" s="20" t="str">
        <f>IF(Diariodevtas[[#This Row],[Diames]]&gt;=15,"1º Quincena","2º Quincena")</f>
        <v>2º Quincena</v>
      </c>
      <c r="P228" s="24">
        <f>VALUE(WEEKNUM(Diariodevtas[[#This Row],[Fecha]]))</f>
        <v>36</v>
      </c>
      <c r="Q228" s="20" t="str">
        <f t="shared" si="3"/>
        <v>Míercoles</v>
      </c>
    </row>
    <row r="229" spans="1:17">
      <c r="A229" s="13">
        <v>40422</v>
      </c>
      <c r="B229" s="19">
        <v>43000053</v>
      </c>
      <c r="C229" s="11" t="s">
        <v>1829</v>
      </c>
      <c r="D229" s="20">
        <v>482.97</v>
      </c>
      <c r="E229" s="20">
        <v>0</v>
      </c>
      <c r="F229" s="20">
        <v>0</v>
      </c>
      <c r="G229" s="20">
        <v>482.97</v>
      </c>
      <c r="H229" s="20">
        <v>9.66</v>
      </c>
      <c r="I229" s="20">
        <v>492.63</v>
      </c>
      <c r="J229">
        <v>1</v>
      </c>
      <c r="K229" s="24">
        <f>VALUE(YEAR(Diariodevtas[[#This Row],[Fecha]]))</f>
        <v>2010</v>
      </c>
      <c r="L229" s="24">
        <f>VALUE(ROUNDUP(MONTH(Diariodevtas[[#This Row],[Fecha]])/3, 0))</f>
        <v>3</v>
      </c>
      <c r="M229" s="24">
        <f>VALUE(MONTH(Diariodevtas[[#This Row],[Fecha]]))</f>
        <v>9</v>
      </c>
      <c r="N229" s="24">
        <f>VALUE(DAY(Diariodevtas[[#This Row],[Fecha]]))</f>
        <v>1</v>
      </c>
      <c r="O229" s="20" t="str">
        <f>IF(Diariodevtas[[#This Row],[Diames]]&gt;=15,"1º Quincena","2º Quincena")</f>
        <v>2º Quincena</v>
      </c>
      <c r="P229" s="24">
        <f>VALUE(WEEKNUM(Diariodevtas[[#This Row],[Fecha]]))</f>
        <v>36</v>
      </c>
      <c r="Q229" s="20" t="str">
        <f t="shared" si="3"/>
        <v>Míercoles</v>
      </c>
    </row>
    <row r="230" spans="1:17">
      <c r="A230" s="13">
        <v>40422</v>
      </c>
      <c r="B230" s="19">
        <v>43000055</v>
      </c>
      <c r="C230" s="11" t="s">
        <v>1876</v>
      </c>
      <c r="D230" s="20">
        <v>5769.95</v>
      </c>
      <c r="E230" s="20">
        <v>0</v>
      </c>
      <c r="F230" s="20">
        <v>0</v>
      </c>
      <c r="G230" s="20">
        <v>5769.95</v>
      </c>
      <c r="H230" s="20">
        <v>115.4</v>
      </c>
      <c r="I230" s="20">
        <v>5885.35</v>
      </c>
      <c r="J230">
        <v>1</v>
      </c>
      <c r="K230" s="24">
        <f>VALUE(YEAR(Diariodevtas[[#This Row],[Fecha]]))</f>
        <v>2010</v>
      </c>
      <c r="L230" s="24">
        <f>VALUE(ROUNDUP(MONTH(Diariodevtas[[#This Row],[Fecha]])/3, 0))</f>
        <v>3</v>
      </c>
      <c r="M230" s="24">
        <f>VALUE(MONTH(Diariodevtas[[#This Row],[Fecha]]))</f>
        <v>9</v>
      </c>
      <c r="N230" s="24">
        <f>VALUE(DAY(Diariodevtas[[#This Row],[Fecha]]))</f>
        <v>1</v>
      </c>
      <c r="O230" s="20" t="str">
        <f>IF(Diariodevtas[[#This Row],[Diames]]&gt;=15,"1º Quincena","2º Quincena")</f>
        <v>2º Quincena</v>
      </c>
      <c r="P230" s="24">
        <f>VALUE(WEEKNUM(Diariodevtas[[#This Row],[Fecha]]))</f>
        <v>36</v>
      </c>
      <c r="Q230" s="20" t="str">
        <f t="shared" si="3"/>
        <v>Míercoles</v>
      </c>
    </row>
    <row r="231" spans="1:17">
      <c r="A231" s="13">
        <v>40422</v>
      </c>
      <c r="B231" s="19">
        <v>43000090</v>
      </c>
      <c r="C231" s="11" t="s">
        <v>1815</v>
      </c>
      <c r="D231" s="20">
        <v>42737.4</v>
      </c>
      <c r="E231" s="20">
        <v>0</v>
      </c>
      <c r="F231" s="20">
        <v>0</v>
      </c>
      <c r="G231" s="20">
        <v>42737.4</v>
      </c>
      <c r="H231" s="20">
        <v>854.75</v>
      </c>
      <c r="I231" s="20">
        <v>43592.15</v>
      </c>
      <c r="J231">
        <v>1</v>
      </c>
      <c r="K231" s="24">
        <f>VALUE(YEAR(Diariodevtas[[#This Row],[Fecha]]))</f>
        <v>2010</v>
      </c>
      <c r="L231" s="24">
        <f>VALUE(ROUNDUP(MONTH(Diariodevtas[[#This Row],[Fecha]])/3, 0))</f>
        <v>3</v>
      </c>
      <c r="M231" s="24">
        <f>VALUE(MONTH(Diariodevtas[[#This Row],[Fecha]]))</f>
        <v>9</v>
      </c>
      <c r="N231" s="24">
        <f>VALUE(DAY(Diariodevtas[[#This Row],[Fecha]]))</f>
        <v>1</v>
      </c>
      <c r="O231" s="20" t="str">
        <f>IF(Diariodevtas[[#This Row],[Diames]]&gt;=15,"1º Quincena","2º Quincena")</f>
        <v>2º Quincena</v>
      </c>
      <c r="P231" s="24">
        <f>VALUE(WEEKNUM(Diariodevtas[[#This Row],[Fecha]]))</f>
        <v>36</v>
      </c>
      <c r="Q231" s="20" t="str">
        <f t="shared" si="3"/>
        <v>Míercoles</v>
      </c>
    </row>
    <row r="232" spans="1:17">
      <c r="A232" s="13">
        <v>40423</v>
      </c>
      <c r="B232" s="19">
        <v>43000011</v>
      </c>
      <c r="C232" s="11" t="s">
        <v>1886</v>
      </c>
      <c r="D232" s="20">
        <v>352.9</v>
      </c>
      <c r="E232" s="20">
        <v>0</v>
      </c>
      <c r="F232" s="20">
        <v>0</v>
      </c>
      <c r="G232" s="20">
        <v>352.9</v>
      </c>
      <c r="H232" s="20">
        <v>7.06</v>
      </c>
      <c r="I232" s="20">
        <v>359.96</v>
      </c>
      <c r="J232">
        <v>1</v>
      </c>
      <c r="K232" s="24">
        <f>VALUE(YEAR(Diariodevtas[[#This Row],[Fecha]]))</f>
        <v>2010</v>
      </c>
      <c r="L232" s="24">
        <f>VALUE(ROUNDUP(MONTH(Diariodevtas[[#This Row],[Fecha]])/3, 0))</f>
        <v>3</v>
      </c>
      <c r="M232" s="24">
        <f>VALUE(MONTH(Diariodevtas[[#This Row],[Fecha]]))</f>
        <v>9</v>
      </c>
      <c r="N232" s="24">
        <f>VALUE(DAY(Diariodevtas[[#This Row],[Fecha]]))</f>
        <v>2</v>
      </c>
      <c r="O232" s="20" t="str">
        <f>IF(Diariodevtas[[#This Row],[Diames]]&gt;=15,"1º Quincena","2º Quincena")</f>
        <v>2º Quincena</v>
      </c>
      <c r="P232" s="24">
        <f>VALUE(WEEKNUM(Diariodevtas[[#This Row],[Fecha]]))</f>
        <v>36</v>
      </c>
      <c r="Q232" s="20" t="str">
        <f t="shared" si="3"/>
        <v>Jueves</v>
      </c>
    </row>
    <row r="233" spans="1:17">
      <c r="A233" s="13">
        <v>40423</v>
      </c>
      <c r="B233" s="19">
        <v>43000003</v>
      </c>
      <c r="C233" s="11" t="s">
        <v>1865</v>
      </c>
      <c r="D233" s="20">
        <v>960</v>
      </c>
      <c r="E233" s="20">
        <v>0</v>
      </c>
      <c r="F233" s="20">
        <v>0</v>
      </c>
      <c r="G233" s="20">
        <v>960</v>
      </c>
      <c r="H233" s="20">
        <v>19.2</v>
      </c>
      <c r="I233" s="20">
        <v>979.2</v>
      </c>
      <c r="J233">
        <v>1</v>
      </c>
      <c r="K233" s="24">
        <f>VALUE(YEAR(Diariodevtas[[#This Row],[Fecha]]))</f>
        <v>2010</v>
      </c>
      <c r="L233" s="24">
        <f>VALUE(ROUNDUP(MONTH(Diariodevtas[[#This Row],[Fecha]])/3, 0))</f>
        <v>3</v>
      </c>
      <c r="M233" s="24">
        <f>VALUE(MONTH(Diariodevtas[[#This Row],[Fecha]]))</f>
        <v>9</v>
      </c>
      <c r="N233" s="24">
        <f>VALUE(DAY(Diariodevtas[[#This Row],[Fecha]]))</f>
        <v>2</v>
      </c>
      <c r="O233" s="20" t="str">
        <f>IF(Diariodevtas[[#This Row],[Diames]]&gt;=15,"1º Quincena","2º Quincena")</f>
        <v>2º Quincena</v>
      </c>
      <c r="P233" s="24">
        <f>VALUE(WEEKNUM(Diariodevtas[[#This Row],[Fecha]]))</f>
        <v>36</v>
      </c>
      <c r="Q233" s="20" t="str">
        <f t="shared" si="3"/>
        <v>Jueves</v>
      </c>
    </row>
    <row r="234" spans="1:17">
      <c r="A234" s="13">
        <v>40423</v>
      </c>
      <c r="B234" s="19">
        <v>43000044</v>
      </c>
      <c r="C234" s="11" t="s">
        <v>1798</v>
      </c>
      <c r="D234" s="20">
        <v>156.22999999999999</v>
      </c>
      <c r="E234" s="20">
        <v>0</v>
      </c>
      <c r="F234" s="20">
        <v>0</v>
      </c>
      <c r="G234" s="20">
        <v>156.22999999999999</v>
      </c>
      <c r="H234" s="20">
        <v>3.12</v>
      </c>
      <c r="I234" s="20">
        <v>159.35</v>
      </c>
      <c r="J234">
        <v>1</v>
      </c>
      <c r="K234" s="24">
        <f>VALUE(YEAR(Diariodevtas[[#This Row],[Fecha]]))</f>
        <v>2010</v>
      </c>
      <c r="L234" s="24">
        <f>VALUE(ROUNDUP(MONTH(Diariodevtas[[#This Row],[Fecha]])/3, 0))</f>
        <v>3</v>
      </c>
      <c r="M234" s="24">
        <f>VALUE(MONTH(Diariodevtas[[#This Row],[Fecha]]))</f>
        <v>9</v>
      </c>
      <c r="N234" s="24">
        <f>VALUE(DAY(Diariodevtas[[#This Row],[Fecha]]))</f>
        <v>2</v>
      </c>
      <c r="O234" s="20" t="str">
        <f>IF(Diariodevtas[[#This Row],[Diames]]&gt;=15,"1º Quincena","2º Quincena")</f>
        <v>2º Quincena</v>
      </c>
      <c r="P234" s="24">
        <f>VALUE(WEEKNUM(Diariodevtas[[#This Row],[Fecha]]))</f>
        <v>36</v>
      </c>
      <c r="Q234" s="20" t="str">
        <f t="shared" si="3"/>
        <v>Jueves</v>
      </c>
    </row>
    <row r="235" spans="1:17">
      <c r="A235" s="13">
        <v>40423</v>
      </c>
      <c r="B235" s="19">
        <v>43000055</v>
      </c>
      <c r="C235" s="11" t="s">
        <v>1876</v>
      </c>
      <c r="D235" s="20">
        <v>-6278.19</v>
      </c>
      <c r="E235" s="20">
        <v>0</v>
      </c>
      <c r="F235" s="20">
        <v>0</v>
      </c>
      <c r="G235" s="20">
        <v>-6278.19</v>
      </c>
      <c r="H235" s="20">
        <v>-125.56</v>
      </c>
      <c r="I235" s="20">
        <v>-6403.75</v>
      </c>
      <c r="J235">
        <v>1</v>
      </c>
      <c r="K235" s="24">
        <f>VALUE(YEAR(Diariodevtas[[#This Row],[Fecha]]))</f>
        <v>2010</v>
      </c>
      <c r="L235" s="24">
        <f>VALUE(ROUNDUP(MONTH(Diariodevtas[[#This Row],[Fecha]])/3, 0))</f>
        <v>3</v>
      </c>
      <c r="M235" s="24">
        <f>VALUE(MONTH(Diariodevtas[[#This Row],[Fecha]]))</f>
        <v>9</v>
      </c>
      <c r="N235" s="24">
        <f>VALUE(DAY(Diariodevtas[[#This Row],[Fecha]]))</f>
        <v>2</v>
      </c>
      <c r="O235" s="20" t="str">
        <f>IF(Diariodevtas[[#This Row],[Diames]]&gt;=15,"1º Quincena","2º Quincena")</f>
        <v>2º Quincena</v>
      </c>
      <c r="P235" s="24">
        <f>VALUE(WEEKNUM(Diariodevtas[[#This Row],[Fecha]]))</f>
        <v>36</v>
      </c>
      <c r="Q235" s="20" t="str">
        <f t="shared" si="3"/>
        <v>Jueves</v>
      </c>
    </row>
    <row r="236" spans="1:17">
      <c r="A236" s="13">
        <v>40423</v>
      </c>
      <c r="B236" s="19">
        <v>43000036</v>
      </c>
      <c r="C236" s="11" t="s">
        <v>1836</v>
      </c>
      <c r="D236" s="20">
        <v>147.56</v>
      </c>
      <c r="E236" s="20">
        <v>0</v>
      </c>
      <c r="F236" s="20">
        <v>0</v>
      </c>
      <c r="G236" s="20">
        <v>147.56</v>
      </c>
      <c r="H236" s="20">
        <v>2.95</v>
      </c>
      <c r="I236" s="20">
        <v>150.51</v>
      </c>
      <c r="J236">
        <v>1</v>
      </c>
      <c r="K236" s="24">
        <f>VALUE(YEAR(Diariodevtas[[#This Row],[Fecha]]))</f>
        <v>2010</v>
      </c>
      <c r="L236" s="24">
        <f>VALUE(ROUNDUP(MONTH(Diariodevtas[[#This Row],[Fecha]])/3, 0))</f>
        <v>3</v>
      </c>
      <c r="M236" s="24">
        <f>VALUE(MONTH(Diariodevtas[[#This Row],[Fecha]]))</f>
        <v>9</v>
      </c>
      <c r="N236" s="24">
        <f>VALUE(DAY(Diariodevtas[[#This Row],[Fecha]]))</f>
        <v>2</v>
      </c>
      <c r="O236" s="20" t="str">
        <f>IF(Diariodevtas[[#This Row],[Diames]]&gt;=15,"1º Quincena","2º Quincena")</f>
        <v>2º Quincena</v>
      </c>
      <c r="P236" s="24">
        <f>VALUE(WEEKNUM(Diariodevtas[[#This Row],[Fecha]]))</f>
        <v>36</v>
      </c>
      <c r="Q236" s="20" t="str">
        <f t="shared" si="3"/>
        <v>Jueves</v>
      </c>
    </row>
    <row r="237" spans="1:17">
      <c r="A237" s="13">
        <v>40423</v>
      </c>
      <c r="B237" s="19">
        <v>43000045</v>
      </c>
      <c r="C237" s="11" t="s">
        <v>1833</v>
      </c>
      <c r="D237" s="20">
        <v>111.66</v>
      </c>
      <c r="E237" s="20">
        <v>0</v>
      </c>
      <c r="F237" s="20">
        <v>0</v>
      </c>
      <c r="G237" s="20">
        <v>111.66</v>
      </c>
      <c r="H237" s="20">
        <v>2.23</v>
      </c>
      <c r="I237" s="20">
        <v>113.89</v>
      </c>
      <c r="J237">
        <v>1</v>
      </c>
      <c r="K237" s="24">
        <f>VALUE(YEAR(Diariodevtas[[#This Row],[Fecha]]))</f>
        <v>2010</v>
      </c>
      <c r="L237" s="24">
        <f>VALUE(ROUNDUP(MONTH(Diariodevtas[[#This Row],[Fecha]])/3, 0))</f>
        <v>3</v>
      </c>
      <c r="M237" s="24">
        <f>VALUE(MONTH(Diariodevtas[[#This Row],[Fecha]]))</f>
        <v>9</v>
      </c>
      <c r="N237" s="24">
        <f>VALUE(DAY(Diariodevtas[[#This Row],[Fecha]]))</f>
        <v>2</v>
      </c>
      <c r="O237" s="20" t="str">
        <f>IF(Diariodevtas[[#This Row],[Diames]]&gt;=15,"1º Quincena","2º Quincena")</f>
        <v>2º Quincena</v>
      </c>
      <c r="P237" s="24">
        <f>VALUE(WEEKNUM(Diariodevtas[[#This Row],[Fecha]]))</f>
        <v>36</v>
      </c>
      <c r="Q237" s="20" t="str">
        <f t="shared" si="3"/>
        <v>Jueves</v>
      </c>
    </row>
    <row r="238" spans="1:17">
      <c r="A238" s="13">
        <v>40423</v>
      </c>
      <c r="B238" s="19">
        <v>43000001</v>
      </c>
      <c r="C238" s="11" t="s">
        <v>1824</v>
      </c>
      <c r="D238" s="20">
        <v>1831.57</v>
      </c>
      <c r="E238" s="20">
        <v>0</v>
      </c>
      <c r="F238" s="20">
        <v>0</v>
      </c>
      <c r="G238" s="20">
        <v>1831.57</v>
      </c>
      <c r="H238" s="20">
        <v>36.630000000000003</v>
      </c>
      <c r="I238" s="20">
        <v>1868.2</v>
      </c>
      <c r="J238">
        <v>1</v>
      </c>
      <c r="K238" s="24">
        <f>VALUE(YEAR(Diariodevtas[[#This Row],[Fecha]]))</f>
        <v>2010</v>
      </c>
      <c r="L238" s="24">
        <f>VALUE(ROUNDUP(MONTH(Diariodevtas[[#This Row],[Fecha]])/3, 0))</f>
        <v>3</v>
      </c>
      <c r="M238" s="24">
        <f>VALUE(MONTH(Diariodevtas[[#This Row],[Fecha]]))</f>
        <v>9</v>
      </c>
      <c r="N238" s="24">
        <f>VALUE(DAY(Diariodevtas[[#This Row],[Fecha]]))</f>
        <v>2</v>
      </c>
      <c r="O238" s="20" t="str">
        <f>IF(Diariodevtas[[#This Row],[Diames]]&gt;=15,"1º Quincena","2º Quincena")</f>
        <v>2º Quincena</v>
      </c>
      <c r="P238" s="24">
        <f>VALUE(WEEKNUM(Diariodevtas[[#This Row],[Fecha]]))</f>
        <v>36</v>
      </c>
      <c r="Q238" s="20" t="str">
        <f t="shared" si="3"/>
        <v>Jueves</v>
      </c>
    </row>
    <row r="239" spans="1:17">
      <c r="A239" s="13">
        <v>40423</v>
      </c>
      <c r="B239" s="19">
        <v>43000091</v>
      </c>
      <c r="C239" s="11" t="s">
        <v>1818</v>
      </c>
      <c r="D239" s="20">
        <v>1765.92</v>
      </c>
      <c r="E239" s="20">
        <v>0</v>
      </c>
      <c r="F239" s="20">
        <v>0</v>
      </c>
      <c r="G239" s="20">
        <v>1765.92</v>
      </c>
      <c r="H239" s="20">
        <v>35.32</v>
      </c>
      <c r="I239" s="20">
        <v>1801.24</v>
      </c>
      <c r="J239">
        <v>1</v>
      </c>
      <c r="K239" s="24">
        <f>VALUE(YEAR(Diariodevtas[[#This Row],[Fecha]]))</f>
        <v>2010</v>
      </c>
      <c r="L239" s="24">
        <f>VALUE(ROUNDUP(MONTH(Diariodevtas[[#This Row],[Fecha]])/3, 0))</f>
        <v>3</v>
      </c>
      <c r="M239" s="24">
        <f>VALUE(MONTH(Diariodevtas[[#This Row],[Fecha]]))</f>
        <v>9</v>
      </c>
      <c r="N239" s="24">
        <f>VALUE(DAY(Diariodevtas[[#This Row],[Fecha]]))</f>
        <v>2</v>
      </c>
      <c r="O239" s="20" t="str">
        <f>IF(Diariodevtas[[#This Row],[Diames]]&gt;=15,"1º Quincena","2º Quincena")</f>
        <v>2º Quincena</v>
      </c>
      <c r="P239" s="24">
        <f>VALUE(WEEKNUM(Diariodevtas[[#This Row],[Fecha]]))</f>
        <v>36</v>
      </c>
      <c r="Q239" s="20" t="str">
        <f t="shared" si="3"/>
        <v>Jueves</v>
      </c>
    </row>
    <row r="240" spans="1:17">
      <c r="A240" s="13">
        <v>40423</v>
      </c>
      <c r="B240" s="19">
        <v>43000123</v>
      </c>
      <c r="C240" s="11" t="s">
        <v>1849</v>
      </c>
      <c r="D240" s="20">
        <v>33.64</v>
      </c>
      <c r="E240" s="20">
        <v>0</v>
      </c>
      <c r="F240" s="20">
        <v>0</v>
      </c>
      <c r="G240" s="20">
        <v>33.64</v>
      </c>
      <c r="H240" s="20">
        <v>0.67</v>
      </c>
      <c r="I240" s="20">
        <v>34.31</v>
      </c>
      <c r="J240">
        <v>1</v>
      </c>
      <c r="K240" s="24">
        <f>VALUE(YEAR(Diariodevtas[[#This Row],[Fecha]]))</f>
        <v>2010</v>
      </c>
      <c r="L240" s="24">
        <f>VALUE(ROUNDUP(MONTH(Diariodevtas[[#This Row],[Fecha]])/3, 0))</f>
        <v>3</v>
      </c>
      <c r="M240" s="24">
        <f>VALUE(MONTH(Diariodevtas[[#This Row],[Fecha]]))</f>
        <v>9</v>
      </c>
      <c r="N240" s="24">
        <f>VALUE(DAY(Diariodevtas[[#This Row],[Fecha]]))</f>
        <v>2</v>
      </c>
      <c r="O240" s="20" t="str">
        <f>IF(Diariodevtas[[#This Row],[Diames]]&gt;=15,"1º Quincena","2º Quincena")</f>
        <v>2º Quincena</v>
      </c>
      <c r="P240" s="24">
        <f>VALUE(WEEKNUM(Diariodevtas[[#This Row],[Fecha]]))</f>
        <v>36</v>
      </c>
      <c r="Q240" s="20" t="str">
        <f t="shared" si="3"/>
        <v>Jueves</v>
      </c>
    </row>
    <row r="241" spans="1:17">
      <c r="A241" s="13">
        <v>40423</v>
      </c>
      <c r="B241" s="19">
        <v>43000015</v>
      </c>
      <c r="C241" s="11" t="s">
        <v>1799</v>
      </c>
      <c r="D241" s="20">
        <v>29.38</v>
      </c>
      <c r="E241" s="20">
        <v>0</v>
      </c>
      <c r="F241" s="20">
        <v>0</v>
      </c>
      <c r="G241" s="20">
        <v>29.38</v>
      </c>
      <c r="H241" s="20">
        <v>0.59</v>
      </c>
      <c r="I241" s="20">
        <v>29.97</v>
      </c>
      <c r="J241">
        <v>1</v>
      </c>
      <c r="K241" s="24">
        <f>VALUE(YEAR(Diariodevtas[[#This Row],[Fecha]]))</f>
        <v>2010</v>
      </c>
      <c r="L241" s="24">
        <f>VALUE(ROUNDUP(MONTH(Diariodevtas[[#This Row],[Fecha]])/3, 0))</f>
        <v>3</v>
      </c>
      <c r="M241" s="24">
        <f>VALUE(MONTH(Diariodevtas[[#This Row],[Fecha]]))</f>
        <v>9</v>
      </c>
      <c r="N241" s="24">
        <f>VALUE(DAY(Diariodevtas[[#This Row],[Fecha]]))</f>
        <v>2</v>
      </c>
      <c r="O241" s="20" t="str">
        <f>IF(Diariodevtas[[#This Row],[Diames]]&gt;=15,"1º Quincena","2º Quincena")</f>
        <v>2º Quincena</v>
      </c>
      <c r="P241" s="24">
        <f>VALUE(WEEKNUM(Diariodevtas[[#This Row],[Fecha]]))</f>
        <v>36</v>
      </c>
      <c r="Q241" s="20" t="str">
        <f t="shared" si="3"/>
        <v>Jueves</v>
      </c>
    </row>
    <row r="242" spans="1:17">
      <c r="A242" s="13">
        <v>40423</v>
      </c>
      <c r="B242" s="19">
        <v>43000124</v>
      </c>
      <c r="C242" s="11" t="s">
        <v>1853</v>
      </c>
      <c r="D242" s="20">
        <v>166.76</v>
      </c>
      <c r="E242" s="20">
        <v>0</v>
      </c>
      <c r="F242" s="20">
        <v>0</v>
      </c>
      <c r="G242" s="20">
        <v>166.76</v>
      </c>
      <c r="H242" s="20">
        <v>3.34</v>
      </c>
      <c r="I242" s="20">
        <v>170.1</v>
      </c>
      <c r="J242">
        <v>1</v>
      </c>
      <c r="K242" s="24">
        <f>VALUE(YEAR(Diariodevtas[[#This Row],[Fecha]]))</f>
        <v>2010</v>
      </c>
      <c r="L242" s="24">
        <f>VALUE(ROUNDUP(MONTH(Diariodevtas[[#This Row],[Fecha]])/3, 0))</f>
        <v>3</v>
      </c>
      <c r="M242" s="24">
        <f>VALUE(MONTH(Diariodevtas[[#This Row],[Fecha]]))</f>
        <v>9</v>
      </c>
      <c r="N242" s="24">
        <f>VALUE(DAY(Diariodevtas[[#This Row],[Fecha]]))</f>
        <v>2</v>
      </c>
      <c r="O242" s="20" t="str">
        <f>IF(Diariodevtas[[#This Row],[Diames]]&gt;=15,"1º Quincena","2º Quincena")</f>
        <v>2º Quincena</v>
      </c>
      <c r="P242" s="24">
        <f>VALUE(WEEKNUM(Diariodevtas[[#This Row],[Fecha]]))</f>
        <v>36</v>
      </c>
      <c r="Q242" s="20" t="str">
        <f t="shared" si="3"/>
        <v>Jueves</v>
      </c>
    </row>
    <row r="243" spans="1:17">
      <c r="A243" s="13">
        <v>40423</v>
      </c>
      <c r="B243" s="19">
        <v>43000009</v>
      </c>
      <c r="C243" s="11" t="s">
        <v>1819</v>
      </c>
      <c r="D243" s="20">
        <v>0</v>
      </c>
      <c r="E243" s="20">
        <v>0</v>
      </c>
      <c r="F243" s="20">
        <v>0</v>
      </c>
      <c r="G243" s="20">
        <v>0</v>
      </c>
      <c r="H243" s="20">
        <v>0</v>
      </c>
      <c r="I243" s="20">
        <v>0</v>
      </c>
      <c r="J243">
        <v>1</v>
      </c>
      <c r="K243" s="24">
        <f>VALUE(YEAR(Diariodevtas[[#This Row],[Fecha]]))</f>
        <v>2010</v>
      </c>
      <c r="L243" s="24">
        <f>VALUE(ROUNDUP(MONTH(Diariodevtas[[#This Row],[Fecha]])/3, 0))</f>
        <v>3</v>
      </c>
      <c r="M243" s="24">
        <f>VALUE(MONTH(Diariodevtas[[#This Row],[Fecha]]))</f>
        <v>9</v>
      </c>
      <c r="N243" s="24">
        <f>VALUE(DAY(Diariodevtas[[#This Row],[Fecha]]))</f>
        <v>2</v>
      </c>
      <c r="O243" s="20" t="str">
        <f>IF(Diariodevtas[[#This Row],[Diames]]&gt;=15,"1º Quincena","2º Quincena")</f>
        <v>2º Quincena</v>
      </c>
      <c r="P243" s="24">
        <f>VALUE(WEEKNUM(Diariodevtas[[#This Row],[Fecha]]))</f>
        <v>36</v>
      </c>
      <c r="Q243" s="20" t="str">
        <f t="shared" si="3"/>
        <v>Jueves</v>
      </c>
    </row>
    <row r="244" spans="1:17">
      <c r="A244" s="13">
        <v>40423</v>
      </c>
      <c r="B244" s="19">
        <v>43000132</v>
      </c>
      <c r="C244" s="11" t="s">
        <v>1856</v>
      </c>
      <c r="D244" s="20">
        <v>183.29</v>
      </c>
      <c r="E244" s="20">
        <v>0</v>
      </c>
      <c r="F244" s="20">
        <v>0</v>
      </c>
      <c r="G244" s="20">
        <v>183.29</v>
      </c>
      <c r="H244" s="20">
        <v>3.67</v>
      </c>
      <c r="I244" s="20">
        <v>186.96</v>
      </c>
      <c r="J244">
        <v>1</v>
      </c>
      <c r="K244" s="24">
        <f>VALUE(YEAR(Diariodevtas[[#This Row],[Fecha]]))</f>
        <v>2010</v>
      </c>
      <c r="L244" s="24">
        <f>VALUE(ROUNDUP(MONTH(Diariodevtas[[#This Row],[Fecha]])/3, 0))</f>
        <v>3</v>
      </c>
      <c r="M244" s="24">
        <f>VALUE(MONTH(Diariodevtas[[#This Row],[Fecha]]))</f>
        <v>9</v>
      </c>
      <c r="N244" s="24">
        <f>VALUE(DAY(Diariodevtas[[#This Row],[Fecha]]))</f>
        <v>2</v>
      </c>
      <c r="O244" s="20" t="str">
        <f>IF(Diariodevtas[[#This Row],[Diames]]&gt;=15,"1º Quincena","2º Quincena")</f>
        <v>2º Quincena</v>
      </c>
      <c r="P244" s="24">
        <f>VALUE(WEEKNUM(Diariodevtas[[#This Row],[Fecha]]))</f>
        <v>36</v>
      </c>
      <c r="Q244" s="20" t="str">
        <f t="shared" si="3"/>
        <v>Jueves</v>
      </c>
    </row>
    <row r="245" spans="1:17">
      <c r="A245" s="13">
        <v>40423</v>
      </c>
      <c r="B245" s="19">
        <v>43000052</v>
      </c>
      <c r="C245" s="11" t="s">
        <v>1847</v>
      </c>
      <c r="D245" s="20">
        <v>626.25</v>
      </c>
      <c r="E245" s="20">
        <v>0</v>
      </c>
      <c r="F245" s="20">
        <v>0</v>
      </c>
      <c r="G245" s="20">
        <v>626.25</v>
      </c>
      <c r="H245" s="20">
        <v>12.53</v>
      </c>
      <c r="I245" s="20">
        <v>638.78</v>
      </c>
      <c r="J245">
        <v>1</v>
      </c>
      <c r="K245" s="24">
        <f>VALUE(YEAR(Diariodevtas[[#This Row],[Fecha]]))</f>
        <v>2010</v>
      </c>
      <c r="L245" s="24">
        <f>VALUE(ROUNDUP(MONTH(Diariodevtas[[#This Row],[Fecha]])/3, 0))</f>
        <v>3</v>
      </c>
      <c r="M245" s="24">
        <f>VALUE(MONTH(Diariodevtas[[#This Row],[Fecha]]))</f>
        <v>9</v>
      </c>
      <c r="N245" s="24">
        <f>VALUE(DAY(Diariodevtas[[#This Row],[Fecha]]))</f>
        <v>2</v>
      </c>
      <c r="O245" s="20" t="str">
        <f>IF(Diariodevtas[[#This Row],[Diames]]&gt;=15,"1º Quincena","2º Quincena")</f>
        <v>2º Quincena</v>
      </c>
      <c r="P245" s="24">
        <f>VALUE(WEEKNUM(Diariodevtas[[#This Row],[Fecha]]))</f>
        <v>36</v>
      </c>
      <c r="Q245" s="20" t="str">
        <f t="shared" si="3"/>
        <v>Jueves</v>
      </c>
    </row>
    <row r="246" spans="1:17">
      <c r="A246" s="13">
        <v>40423</v>
      </c>
      <c r="B246" s="19">
        <v>43000023</v>
      </c>
      <c r="C246" s="11" t="s">
        <v>1846</v>
      </c>
      <c r="D246" s="20">
        <v>238.97</v>
      </c>
      <c r="E246" s="20">
        <v>0</v>
      </c>
      <c r="F246" s="20">
        <v>0</v>
      </c>
      <c r="G246" s="20">
        <v>238.97</v>
      </c>
      <c r="H246" s="20">
        <v>4.78</v>
      </c>
      <c r="I246" s="20">
        <v>243.75</v>
      </c>
      <c r="J246">
        <v>1</v>
      </c>
      <c r="K246" s="24">
        <f>VALUE(YEAR(Diariodevtas[[#This Row],[Fecha]]))</f>
        <v>2010</v>
      </c>
      <c r="L246" s="24">
        <f>VALUE(ROUNDUP(MONTH(Diariodevtas[[#This Row],[Fecha]])/3, 0))</f>
        <v>3</v>
      </c>
      <c r="M246" s="24">
        <f>VALUE(MONTH(Diariodevtas[[#This Row],[Fecha]]))</f>
        <v>9</v>
      </c>
      <c r="N246" s="24">
        <f>VALUE(DAY(Diariodevtas[[#This Row],[Fecha]]))</f>
        <v>2</v>
      </c>
      <c r="O246" s="20" t="str">
        <f>IF(Diariodevtas[[#This Row],[Diames]]&gt;=15,"1º Quincena","2º Quincena")</f>
        <v>2º Quincena</v>
      </c>
      <c r="P246" s="24">
        <f>VALUE(WEEKNUM(Diariodevtas[[#This Row],[Fecha]]))</f>
        <v>36</v>
      </c>
      <c r="Q246" s="20" t="str">
        <f t="shared" si="3"/>
        <v>Jueves</v>
      </c>
    </row>
    <row r="247" spans="1:17">
      <c r="A247" s="13">
        <v>40423</v>
      </c>
      <c r="B247" s="19">
        <v>43000135</v>
      </c>
      <c r="C247" s="11" t="s">
        <v>1857</v>
      </c>
      <c r="D247" s="20">
        <v>667.77</v>
      </c>
      <c r="E247" s="20">
        <v>0</v>
      </c>
      <c r="F247" s="20">
        <v>0</v>
      </c>
      <c r="G247" s="20">
        <v>667.77</v>
      </c>
      <c r="H247" s="20">
        <v>13.36</v>
      </c>
      <c r="I247" s="20">
        <v>681.13</v>
      </c>
      <c r="J247">
        <v>1</v>
      </c>
      <c r="K247" s="24">
        <f>VALUE(YEAR(Diariodevtas[[#This Row],[Fecha]]))</f>
        <v>2010</v>
      </c>
      <c r="L247" s="24">
        <f>VALUE(ROUNDUP(MONTH(Diariodevtas[[#This Row],[Fecha]])/3, 0))</f>
        <v>3</v>
      </c>
      <c r="M247" s="24">
        <f>VALUE(MONTH(Diariodevtas[[#This Row],[Fecha]]))</f>
        <v>9</v>
      </c>
      <c r="N247" s="24">
        <f>VALUE(DAY(Diariodevtas[[#This Row],[Fecha]]))</f>
        <v>2</v>
      </c>
      <c r="O247" s="20" t="str">
        <f>IF(Diariodevtas[[#This Row],[Diames]]&gt;=15,"1º Quincena","2º Quincena")</f>
        <v>2º Quincena</v>
      </c>
      <c r="P247" s="24">
        <f>VALUE(WEEKNUM(Diariodevtas[[#This Row],[Fecha]]))</f>
        <v>36</v>
      </c>
      <c r="Q247" s="20" t="str">
        <f t="shared" si="3"/>
        <v>Jueves</v>
      </c>
    </row>
    <row r="248" spans="1:17">
      <c r="A248" s="13">
        <v>40423</v>
      </c>
      <c r="B248" s="19">
        <v>43000046</v>
      </c>
      <c r="C248" s="11" t="s">
        <v>1811</v>
      </c>
      <c r="D248" s="20">
        <v>1015.2</v>
      </c>
      <c r="E248" s="20">
        <v>0</v>
      </c>
      <c r="F248" s="20">
        <v>0</v>
      </c>
      <c r="G248" s="20">
        <v>1015.2</v>
      </c>
      <c r="H248" s="20">
        <v>20.3</v>
      </c>
      <c r="I248" s="20">
        <v>1035.5</v>
      </c>
      <c r="J248">
        <v>1</v>
      </c>
      <c r="K248" s="24">
        <f>VALUE(YEAR(Diariodevtas[[#This Row],[Fecha]]))</f>
        <v>2010</v>
      </c>
      <c r="L248" s="24">
        <f>VALUE(ROUNDUP(MONTH(Diariodevtas[[#This Row],[Fecha]])/3, 0))</f>
        <v>3</v>
      </c>
      <c r="M248" s="24">
        <f>VALUE(MONTH(Diariodevtas[[#This Row],[Fecha]]))</f>
        <v>9</v>
      </c>
      <c r="N248" s="24">
        <f>VALUE(DAY(Diariodevtas[[#This Row],[Fecha]]))</f>
        <v>2</v>
      </c>
      <c r="O248" s="20" t="str">
        <f>IF(Diariodevtas[[#This Row],[Diames]]&gt;=15,"1º Quincena","2º Quincena")</f>
        <v>2º Quincena</v>
      </c>
      <c r="P248" s="24">
        <f>VALUE(WEEKNUM(Diariodevtas[[#This Row],[Fecha]]))</f>
        <v>36</v>
      </c>
      <c r="Q248" s="20" t="str">
        <f t="shared" si="3"/>
        <v>Jueves</v>
      </c>
    </row>
    <row r="249" spans="1:17">
      <c r="A249" s="13">
        <v>40423</v>
      </c>
      <c r="B249" s="19">
        <v>43000133</v>
      </c>
      <c r="C249" s="11" t="s">
        <v>1858</v>
      </c>
      <c r="D249" s="20">
        <v>179.4</v>
      </c>
      <c r="E249" s="20">
        <v>0</v>
      </c>
      <c r="F249" s="20">
        <v>0</v>
      </c>
      <c r="G249" s="20">
        <v>179.4</v>
      </c>
      <c r="H249" s="20">
        <v>3.59</v>
      </c>
      <c r="I249" s="20">
        <v>182.99</v>
      </c>
      <c r="J249">
        <v>1</v>
      </c>
      <c r="K249" s="24">
        <f>VALUE(YEAR(Diariodevtas[[#This Row],[Fecha]]))</f>
        <v>2010</v>
      </c>
      <c r="L249" s="24">
        <f>VALUE(ROUNDUP(MONTH(Diariodevtas[[#This Row],[Fecha]])/3, 0))</f>
        <v>3</v>
      </c>
      <c r="M249" s="24">
        <f>VALUE(MONTH(Diariodevtas[[#This Row],[Fecha]]))</f>
        <v>9</v>
      </c>
      <c r="N249" s="24">
        <f>VALUE(DAY(Diariodevtas[[#This Row],[Fecha]]))</f>
        <v>2</v>
      </c>
      <c r="O249" s="20" t="str">
        <f>IF(Diariodevtas[[#This Row],[Diames]]&gt;=15,"1º Quincena","2º Quincena")</f>
        <v>2º Quincena</v>
      </c>
      <c r="P249" s="24">
        <f>VALUE(WEEKNUM(Diariodevtas[[#This Row],[Fecha]]))</f>
        <v>36</v>
      </c>
      <c r="Q249" s="20" t="str">
        <f t="shared" si="3"/>
        <v>Jueves</v>
      </c>
    </row>
    <row r="250" spans="1:17">
      <c r="A250" s="13">
        <v>40432</v>
      </c>
      <c r="B250" s="19">
        <v>43000124</v>
      </c>
      <c r="C250" s="11" t="s">
        <v>1853</v>
      </c>
      <c r="D250" s="20">
        <v>-95.84</v>
      </c>
      <c r="E250" s="20">
        <v>0</v>
      </c>
      <c r="F250" s="20">
        <v>0</v>
      </c>
      <c r="G250" s="20">
        <v>-95.84</v>
      </c>
      <c r="H250" s="20">
        <v>-1.92</v>
      </c>
      <c r="I250" s="20">
        <v>-97.76</v>
      </c>
      <c r="J250">
        <v>1</v>
      </c>
      <c r="K250" s="24">
        <f>VALUE(YEAR(Diariodevtas[[#This Row],[Fecha]]))</f>
        <v>2010</v>
      </c>
      <c r="L250" s="24">
        <f>VALUE(ROUNDUP(MONTH(Diariodevtas[[#This Row],[Fecha]])/3, 0))</f>
        <v>3</v>
      </c>
      <c r="M250" s="24">
        <f>VALUE(MONTH(Diariodevtas[[#This Row],[Fecha]]))</f>
        <v>9</v>
      </c>
      <c r="N250" s="24">
        <f>VALUE(DAY(Diariodevtas[[#This Row],[Fecha]]))</f>
        <v>11</v>
      </c>
      <c r="O250" s="20" t="str">
        <f>IF(Diariodevtas[[#This Row],[Diames]]&gt;=15,"1º Quincena","2º Quincena")</f>
        <v>2º Quincena</v>
      </c>
      <c r="P250" s="24">
        <f>VALUE(WEEKNUM(Diariodevtas[[#This Row],[Fecha]]))</f>
        <v>37</v>
      </c>
      <c r="Q250" s="20" t="str">
        <f t="shared" si="3"/>
        <v>Sábado</v>
      </c>
    </row>
    <row r="251" spans="1:17">
      <c r="A251" s="13">
        <v>40437</v>
      </c>
      <c r="B251" s="19">
        <v>43000019</v>
      </c>
      <c r="C251" s="11" t="s">
        <v>1797</v>
      </c>
      <c r="D251" s="20">
        <v>234.25</v>
      </c>
      <c r="E251" s="20">
        <v>0</v>
      </c>
      <c r="F251" s="20">
        <v>0</v>
      </c>
      <c r="G251" s="20">
        <v>234.25</v>
      </c>
      <c r="H251" s="20">
        <v>4.6900000000000004</v>
      </c>
      <c r="I251" s="20">
        <v>238.94</v>
      </c>
      <c r="J251">
        <v>1</v>
      </c>
      <c r="K251" s="24">
        <f>VALUE(YEAR(Diariodevtas[[#This Row],[Fecha]]))</f>
        <v>2010</v>
      </c>
      <c r="L251" s="24">
        <f>VALUE(ROUNDUP(MONTH(Diariodevtas[[#This Row],[Fecha]])/3, 0))</f>
        <v>3</v>
      </c>
      <c r="M251" s="24">
        <f>VALUE(MONTH(Diariodevtas[[#This Row],[Fecha]]))</f>
        <v>9</v>
      </c>
      <c r="N251" s="24">
        <f>VALUE(DAY(Diariodevtas[[#This Row],[Fecha]]))</f>
        <v>16</v>
      </c>
      <c r="O251" s="20" t="str">
        <f>IF(Diariodevtas[[#This Row],[Diames]]&gt;=15,"1º Quincena","2º Quincena")</f>
        <v>1º Quincena</v>
      </c>
      <c r="P251" s="24">
        <f>VALUE(WEEKNUM(Diariodevtas[[#This Row],[Fecha]]))</f>
        <v>38</v>
      </c>
      <c r="Q251" s="20" t="str">
        <f t="shared" si="3"/>
        <v>Jueves</v>
      </c>
    </row>
    <row r="252" spans="1:17">
      <c r="A252" s="13">
        <v>40442</v>
      </c>
      <c r="B252" s="19">
        <v>43000139</v>
      </c>
      <c r="C252" s="11" t="s">
        <v>1859</v>
      </c>
      <c r="D252" s="20">
        <v>40</v>
      </c>
      <c r="E252" s="20">
        <v>0</v>
      </c>
      <c r="F252" s="20">
        <v>0</v>
      </c>
      <c r="G252" s="20">
        <v>40</v>
      </c>
      <c r="H252" s="20">
        <v>0.8</v>
      </c>
      <c r="I252" s="20">
        <v>40.799999999999997</v>
      </c>
      <c r="J252">
        <v>1</v>
      </c>
      <c r="K252" s="24">
        <f>VALUE(YEAR(Diariodevtas[[#This Row],[Fecha]]))</f>
        <v>2010</v>
      </c>
      <c r="L252" s="24">
        <f>VALUE(ROUNDUP(MONTH(Diariodevtas[[#This Row],[Fecha]])/3, 0))</f>
        <v>3</v>
      </c>
      <c r="M252" s="24">
        <f>VALUE(MONTH(Diariodevtas[[#This Row],[Fecha]]))</f>
        <v>9</v>
      </c>
      <c r="N252" s="24">
        <f>VALUE(DAY(Diariodevtas[[#This Row],[Fecha]]))</f>
        <v>21</v>
      </c>
      <c r="O252" s="20" t="str">
        <f>IF(Diariodevtas[[#This Row],[Diames]]&gt;=15,"1º Quincena","2º Quincena")</f>
        <v>1º Quincena</v>
      </c>
      <c r="P252" s="24">
        <f>VALUE(WEEKNUM(Diariodevtas[[#This Row],[Fecha]]))</f>
        <v>39</v>
      </c>
      <c r="Q252" s="20" t="str">
        <f t="shared" si="3"/>
        <v>Martes</v>
      </c>
    </row>
    <row r="253" spans="1:17">
      <c r="A253" s="13">
        <v>40445</v>
      </c>
      <c r="B253" s="19">
        <v>43000137</v>
      </c>
      <c r="C253" s="11" t="s">
        <v>1834</v>
      </c>
      <c r="D253" s="20">
        <v>86.4</v>
      </c>
      <c r="E253" s="20">
        <v>0</v>
      </c>
      <c r="F253" s="20">
        <v>0</v>
      </c>
      <c r="G253" s="20">
        <v>86.4</v>
      </c>
      <c r="H253" s="20">
        <v>1.73</v>
      </c>
      <c r="I253" s="20">
        <v>88.13</v>
      </c>
      <c r="J253">
        <v>1</v>
      </c>
      <c r="K253" s="24">
        <f>VALUE(YEAR(Diariodevtas[[#This Row],[Fecha]]))</f>
        <v>2010</v>
      </c>
      <c r="L253" s="24">
        <f>VALUE(ROUNDUP(MONTH(Diariodevtas[[#This Row],[Fecha]])/3, 0))</f>
        <v>3</v>
      </c>
      <c r="M253" s="24">
        <f>VALUE(MONTH(Diariodevtas[[#This Row],[Fecha]]))</f>
        <v>9</v>
      </c>
      <c r="N253" s="24">
        <f>VALUE(DAY(Diariodevtas[[#This Row],[Fecha]]))</f>
        <v>24</v>
      </c>
      <c r="O253" s="20" t="str">
        <f>IF(Diariodevtas[[#This Row],[Diames]]&gt;=15,"1º Quincena","2º Quincena")</f>
        <v>1º Quincena</v>
      </c>
      <c r="P253" s="24">
        <f>VALUE(WEEKNUM(Diariodevtas[[#This Row],[Fecha]]))</f>
        <v>39</v>
      </c>
      <c r="Q253" s="20" t="str">
        <f t="shared" si="3"/>
        <v>Viernes</v>
      </c>
    </row>
    <row r="254" spans="1:17">
      <c r="A254" s="13">
        <v>40446</v>
      </c>
      <c r="B254" s="19">
        <v>43000118</v>
      </c>
      <c r="C254" s="11" t="s">
        <v>1839</v>
      </c>
      <c r="D254" s="20">
        <v>32.67</v>
      </c>
      <c r="E254" s="20">
        <v>0</v>
      </c>
      <c r="F254" s="20">
        <v>0</v>
      </c>
      <c r="G254" s="20">
        <v>32.67</v>
      </c>
      <c r="H254" s="20">
        <v>0.65</v>
      </c>
      <c r="I254" s="20">
        <v>33.32</v>
      </c>
      <c r="J254">
        <v>1</v>
      </c>
      <c r="K254" s="24">
        <f>VALUE(YEAR(Diariodevtas[[#This Row],[Fecha]]))</f>
        <v>2010</v>
      </c>
      <c r="L254" s="24">
        <f>VALUE(ROUNDUP(MONTH(Diariodevtas[[#This Row],[Fecha]])/3, 0))</f>
        <v>3</v>
      </c>
      <c r="M254" s="24">
        <f>VALUE(MONTH(Diariodevtas[[#This Row],[Fecha]]))</f>
        <v>9</v>
      </c>
      <c r="N254" s="24">
        <f>VALUE(DAY(Diariodevtas[[#This Row],[Fecha]]))</f>
        <v>25</v>
      </c>
      <c r="O254" s="20" t="str">
        <f>IF(Diariodevtas[[#This Row],[Diames]]&gt;=15,"1º Quincena","2º Quincena")</f>
        <v>1º Quincena</v>
      </c>
      <c r="P254" s="24">
        <f>VALUE(WEEKNUM(Diariodevtas[[#This Row],[Fecha]]))</f>
        <v>39</v>
      </c>
      <c r="Q254" s="20" t="str">
        <f t="shared" si="3"/>
        <v>Sábado</v>
      </c>
    </row>
    <row r="255" spans="1:17">
      <c r="A255" s="13">
        <v>40451</v>
      </c>
      <c r="B255" s="19">
        <v>43000118</v>
      </c>
      <c r="C255" s="11" t="s">
        <v>1839</v>
      </c>
      <c r="D255" s="20">
        <v>52.17</v>
      </c>
      <c r="E255" s="20">
        <v>0</v>
      </c>
      <c r="F255" s="20">
        <v>0</v>
      </c>
      <c r="G255" s="20">
        <v>52.17</v>
      </c>
      <c r="H255" s="20">
        <v>1.04</v>
      </c>
      <c r="I255" s="20">
        <v>53.21</v>
      </c>
      <c r="J255">
        <v>1</v>
      </c>
      <c r="K255" s="24">
        <f>VALUE(YEAR(Diariodevtas[[#This Row],[Fecha]]))</f>
        <v>2010</v>
      </c>
      <c r="L255" s="24">
        <f>VALUE(ROUNDUP(MONTH(Diariodevtas[[#This Row],[Fecha]])/3, 0))</f>
        <v>3</v>
      </c>
      <c r="M255" s="24">
        <f>VALUE(MONTH(Diariodevtas[[#This Row],[Fecha]]))</f>
        <v>9</v>
      </c>
      <c r="N255" s="24">
        <f>VALUE(DAY(Diariodevtas[[#This Row],[Fecha]]))</f>
        <v>30</v>
      </c>
      <c r="O255" s="20" t="str">
        <f>IF(Diariodevtas[[#This Row],[Diames]]&gt;=15,"1º Quincena","2º Quincena")</f>
        <v>1º Quincena</v>
      </c>
      <c r="P255" s="24">
        <f>VALUE(WEEKNUM(Diariodevtas[[#This Row],[Fecha]]))</f>
        <v>40</v>
      </c>
      <c r="Q255" s="20" t="str">
        <f t="shared" si="3"/>
        <v>Jueves</v>
      </c>
    </row>
    <row r="256" spans="1:17">
      <c r="A256" s="13">
        <v>40452</v>
      </c>
      <c r="B256" s="19">
        <v>43000090</v>
      </c>
      <c r="C256" s="11" t="s">
        <v>1815</v>
      </c>
      <c r="D256" s="20">
        <v>860</v>
      </c>
      <c r="E256" s="20">
        <v>0</v>
      </c>
      <c r="F256" s="20">
        <v>0</v>
      </c>
      <c r="G256" s="20">
        <v>860</v>
      </c>
      <c r="H256" s="20">
        <v>17.2</v>
      </c>
      <c r="I256" s="20">
        <v>877.2</v>
      </c>
      <c r="J256">
        <v>1</v>
      </c>
      <c r="K256" s="24">
        <f>VALUE(YEAR(Diariodevtas[[#This Row],[Fecha]]))</f>
        <v>2010</v>
      </c>
      <c r="L256" s="24">
        <f>VALUE(ROUNDUP(MONTH(Diariodevtas[[#This Row],[Fecha]])/3, 0))</f>
        <v>4</v>
      </c>
      <c r="M256" s="24">
        <f>VALUE(MONTH(Diariodevtas[[#This Row],[Fecha]]))</f>
        <v>10</v>
      </c>
      <c r="N256" s="24">
        <f>VALUE(DAY(Diariodevtas[[#This Row],[Fecha]]))</f>
        <v>1</v>
      </c>
      <c r="O256" s="20" t="str">
        <f>IF(Diariodevtas[[#This Row],[Diames]]&gt;=15,"1º Quincena","2º Quincena")</f>
        <v>2º Quincena</v>
      </c>
      <c r="P256" s="24">
        <f>VALUE(WEEKNUM(Diariodevtas[[#This Row],[Fecha]]))</f>
        <v>40</v>
      </c>
      <c r="Q256" s="20" t="str">
        <f t="shared" si="3"/>
        <v>Viernes</v>
      </c>
    </row>
    <row r="257" spans="1:17">
      <c r="A257" s="13">
        <v>40452</v>
      </c>
      <c r="B257" s="19">
        <v>43000090</v>
      </c>
      <c r="C257" s="11" t="s">
        <v>1815</v>
      </c>
      <c r="D257" s="20">
        <v>47655.67</v>
      </c>
      <c r="E257" s="20">
        <v>0</v>
      </c>
      <c r="F257" s="20">
        <v>0</v>
      </c>
      <c r="G257" s="20">
        <v>47655.67</v>
      </c>
      <c r="H257" s="20">
        <v>953.11</v>
      </c>
      <c r="I257" s="20">
        <v>48608.78</v>
      </c>
      <c r="J257">
        <v>1</v>
      </c>
      <c r="K257" s="24">
        <f>VALUE(YEAR(Diariodevtas[[#This Row],[Fecha]]))</f>
        <v>2010</v>
      </c>
      <c r="L257" s="24">
        <f>VALUE(ROUNDUP(MONTH(Diariodevtas[[#This Row],[Fecha]])/3, 0))</f>
        <v>4</v>
      </c>
      <c r="M257" s="24">
        <f>VALUE(MONTH(Diariodevtas[[#This Row],[Fecha]]))</f>
        <v>10</v>
      </c>
      <c r="N257" s="24">
        <f>VALUE(DAY(Diariodevtas[[#This Row],[Fecha]]))</f>
        <v>1</v>
      </c>
      <c r="O257" s="20" t="str">
        <f>IF(Diariodevtas[[#This Row],[Diames]]&gt;=15,"1º Quincena","2º Quincena")</f>
        <v>2º Quincena</v>
      </c>
      <c r="P257" s="24">
        <f>VALUE(WEEKNUM(Diariodevtas[[#This Row],[Fecha]]))</f>
        <v>40</v>
      </c>
      <c r="Q257" s="20" t="str">
        <f t="shared" si="3"/>
        <v>Viernes</v>
      </c>
    </row>
    <row r="258" spans="1:17">
      <c r="A258" s="13">
        <v>40453</v>
      </c>
      <c r="B258" s="19">
        <v>43000105</v>
      </c>
      <c r="C258" s="11" t="s">
        <v>1827</v>
      </c>
      <c r="D258" s="20">
        <v>232.32</v>
      </c>
      <c r="E258" s="20">
        <v>0</v>
      </c>
      <c r="F258" s="20">
        <v>0</v>
      </c>
      <c r="G258" s="20">
        <v>232.32</v>
      </c>
      <c r="H258" s="20">
        <v>4.6500000000000004</v>
      </c>
      <c r="I258" s="20">
        <v>236.97</v>
      </c>
      <c r="J258">
        <v>1</v>
      </c>
      <c r="K258" s="24">
        <f>VALUE(YEAR(Diariodevtas[[#This Row],[Fecha]]))</f>
        <v>2010</v>
      </c>
      <c r="L258" s="24">
        <f>VALUE(ROUNDUP(MONTH(Diariodevtas[[#This Row],[Fecha]])/3, 0))</f>
        <v>4</v>
      </c>
      <c r="M258" s="24">
        <f>VALUE(MONTH(Diariodevtas[[#This Row],[Fecha]]))</f>
        <v>10</v>
      </c>
      <c r="N258" s="24">
        <f>VALUE(DAY(Diariodevtas[[#This Row],[Fecha]]))</f>
        <v>2</v>
      </c>
      <c r="O258" s="20" t="str">
        <f>IF(Diariodevtas[[#This Row],[Diames]]&gt;=15,"1º Quincena","2º Quincena")</f>
        <v>2º Quincena</v>
      </c>
      <c r="P258" s="24">
        <f>VALUE(WEEKNUM(Diariodevtas[[#This Row],[Fecha]]))</f>
        <v>40</v>
      </c>
      <c r="Q258" s="20" t="str">
        <f t="shared" si="3"/>
        <v>Sábado</v>
      </c>
    </row>
    <row r="259" spans="1:17">
      <c r="A259" s="13">
        <v>40453</v>
      </c>
      <c r="B259" s="19">
        <v>43000009</v>
      </c>
      <c r="C259" s="11" t="s">
        <v>1819</v>
      </c>
      <c r="D259" s="20">
        <v>789.87</v>
      </c>
      <c r="E259" s="20">
        <v>0</v>
      </c>
      <c r="F259" s="20">
        <v>0</v>
      </c>
      <c r="G259" s="20">
        <v>789.87</v>
      </c>
      <c r="H259" s="20">
        <v>15.8</v>
      </c>
      <c r="I259" s="20">
        <v>805.67</v>
      </c>
      <c r="J259">
        <v>1</v>
      </c>
      <c r="K259" s="24">
        <f>VALUE(YEAR(Diariodevtas[[#This Row],[Fecha]]))</f>
        <v>2010</v>
      </c>
      <c r="L259" s="24">
        <f>VALUE(ROUNDUP(MONTH(Diariodevtas[[#This Row],[Fecha]])/3, 0))</f>
        <v>4</v>
      </c>
      <c r="M259" s="24">
        <f>VALUE(MONTH(Diariodevtas[[#This Row],[Fecha]]))</f>
        <v>10</v>
      </c>
      <c r="N259" s="24">
        <f>VALUE(DAY(Diariodevtas[[#This Row],[Fecha]]))</f>
        <v>2</v>
      </c>
      <c r="O259" s="20" t="str">
        <f>IF(Diariodevtas[[#This Row],[Diames]]&gt;=15,"1º Quincena","2º Quincena")</f>
        <v>2º Quincena</v>
      </c>
      <c r="P259" s="24">
        <f>VALUE(WEEKNUM(Diariodevtas[[#This Row],[Fecha]]))</f>
        <v>40</v>
      </c>
      <c r="Q259" s="20" t="str">
        <f t="shared" ref="Q259:Q322" si="4">IF(WEEKDAY(A259)=1,"Domingo",IF(WEEKDAY(A259)=2,"Lunes",IF(WEEKDAY(A259)=3,"Martes",IF(WEEKDAY(A259)=4,"Míercoles",IF(WEEKDAY(A259)=5,"Jueves",IF(WEEKDAY(A259)=6,"Viernes","Sábado"))))))</f>
        <v>Sábado</v>
      </c>
    </row>
    <row r="260" spans="1:17">
      <c r="A260" s="13">
        <v>40453</v>
      </c>
      <c r="B260" s="19">
        <v>43000013</v>
      </c>
      <c r="C260" s="11" t="s">
        <v>1838</v>
      </c>
      <c r="D260" s="20">
        <v>82.69</v>
      </c>
      <c r="E260" s="20">
        <v>0</v>
      </c>
      <c r="F260" s="20">
        <v>0</v>
      </c>
      <c r="G260" s="20">
        <v>82.69</v>
      </c>
      <c r="H260" s="20">
        <v>1.65</v>
      </c>
      <c r="I260" s="20">
        <v>84.34</v>
      </c>
      <c r="J260">
        <v>1</v>
      </c>
      <c r="K260" s="24">
        <f>VALUE(YEAR(Diariodevtas[[#This Row],[Fecha]]))</f>
        <v>2010</v>
      </c>
      <c r="L260" s="24">
        <f>VALUE(ROUNDUP(MONTH(Diariodevtas[[#This Row],[Fecha]])/3, 0))</f>
        <v>4</v>
      </c>
      <c r="M260" s="24">
        <f>VALUE(MONTH(Diariodevtas[[#This Row],[Fecha]]))</f>
        <v>10</v>
      </c>
      <c r="N260" s="24">
        <f>VALUE(DAY(Diariodevtas[[#This Row],[Fecha]]))</f>
        <v>2</v>
      </c>
      <c r="O260" s="20" t="str">
        <f>IF(Diariodevtas[[#This Row],[Diames]]&gt;=15,"1º Quincena","2º Quincena")</f>
        <v>2º Quincena</v>
      </c>
      <c r="P260" s="24">
        <f>VALUE(WEEKNUM(Diariodevtas[[#This Row],[Fecha]]))</f>
        <v>40</v>
      </c>
      <c r="Q260" s="20" t="str">
        <f t="shared" si="4"/>
        <v>Sábado</v>
      </c>
    </row>
    <row r="261" spans="1:17">
      <c r="A261" s="13">
        <v>40453</v>
      </c>
      <c r="B261" s="19">
        <v>43000052</v>
      </c>
      <c r="C261" s="11" t="s">
        <v>1847</v>
      </c>
      <c r="D261" s="20">
        <v>433.63</v>
      </c>
      <c r="E261" s="20">
        <v>0</v>
      </c>
      <c r="F261" s="20">
        <v>0</v>
      </c>
      <c r="G261" s="20">
        <v>433.63</v>
      </c>
      <c r="H261" s="20">
        <v>8.67</v>
      </c>
      <c r="I261" s="20">
        <v>442.3</v>
      </c>
      <c r="J261">
        <v>1</v>
      </c>
      <c r="K261" s="24">
        <f>VALUE(YEAR(Diariodevtas[[#This Row],[Fecha]]))</f>
        <v>2010</v>
      </c>
      <c r="L261" s="24">
        <f>VALUE(ROUNDUP(MONTH(Diariodevtas[[#This Row],[Fecha]])/3, 0))</f>
        <v>4</v>
      </c>
      <c r="M261" s="24">
        <f>VALUE(MONTH(Diariodevtas[[#This Row],[Fecha]]))</f>
        <v>10</v>
      </c>
      <c r="N261" s="24">
        <f>VALUE(DAY(Diariodevtas[[#This Row],[Fecha]]))</f>
        <v>2</v>
      </c>
      <c r="O261" s="20" t="str">
        <f>IF(Diariodevtas[[#This Row],[Diames]]&gt;=15,"1º Quincena","2º Quincena")</f>
        <v>2º Quincena</v>
      </c>
      <c r="P261" s="24">
        <f>VALUE(WEEKNUM(Diariodevtas[[#This Row],[Fecha]]))</f>
        <v>40</v>
      </c>
      <c r="Q261" s="20" t="str">
        <f t="shared" si="4"/>
        <v>Sábado</v>
      </c>
    </row>
    <row r="262" spans="1:17">
      <c r="A262" s="13">
        <v>40453</v>
      </c>
      <c r="B262" s="19">
        <v>43000011</v>
      </c>
      <c r="C262" s="11" t="s">
        <v>1886</v>
      </c>
      <c r="D262" s="20">
        <v>363.04</v>
      </c>
      <c r="E262" s="20">
        <v>0</v>
      </c>
      <c r="F262" s="20">
        <v>0</v>
      </c>
      <c r="G262" s="20">
        <v>363.04</v>
      </c>
      <c r="H262" s="20">
        <v>7.26</v>
      </c>
      <c r="I262" s="20">
        <v>370.3</v>
      </c>
      <c r="J262">
        <v>1</v>
      </c>
      <c r="K262" s="24">
        <f>VALUE(YEAR(Diariodevtas[[#This Row],[Fecha]]))</f>
        <v>2010</v>
      </c>
      <c r="L262" s="24">
        <f>VALUE(ROUNDUP(MONTH(Diariodevtas[[#This Row],[Fecha]])/3, 0))</f>
        <v>4</v>
      </c>
      <c r="M262" s="24">
        <f>VALUE(MONTH(Diariodevtas[[#This Row],[Fecha]]))</f>
        <v>10</v>
      </c>
      <c r="N262" s="24">
        <f>VALUE(DAY(Diariodevtas[[#This Row],[Fecha]]))</f>
        <v>2</v>
      </c>
      <c r="O262" s="20" t="str">
        <f>IF(Diariodevtas[[#This Row],[Diames]]&gt;=15,"1º Quincena","2º Quincena")</f>
        <v>2º Quincena</v>
      </c>
      <c r="P262" s="24">
        <f>VALUE(WEEKNUM(Diariodevtas[[#This Row],[Fecha]]))</f>
        <v>40</v>
      </c>
      <c r="Q262" s="20" t="str">
        <f t="shared" si="4"/>
        <v>Sábado</v>
      </c>
    </row>
    <row r="263" spans="1:17">
      <c r="A263" s="13">
        <v>40453</v>
      </c>
      <c r="B263" s="19">
        <v>43000091</v>
      </c>
      <c r="C263" s="11" t="s">
        <v>1818</v>
      </c>
      <c r="D263" s="20">
        <v>1418.83</v>
      </c>
      <c r="E263" s="20">
        <v>0</v>
      </c>
      <c r="F263" s="20">
        <v>0</v>
      </c>
      <c r="G263" s="20">
        <v>1418.83</v>
      </c>
      <c r="H263" s="20">
        <v>28.38</v>
      </c>
      <c r="I263" s="20">
        <v>1447.21</v>
      </c>
      <c r="J263">
        <v>1</v>
      </c>
      <c r="K263" s="24">
        <f>VALUE(YEAR(Diariodevtas[[#This Row],[Fecha]]))</f>
        <v>2010</v>
      </c>
      <c r="L263" s="24">
        <f>VALUE(ROUNDUP(MONTH(Diariodevtas[[#This Row],[Fecha]])/3, 0))</f>
        <v>4</v>
      </c>
      <c r="M263" s="24">
        <f>VALUE(MONTH(Diariodevtas[[#This Row],[Fecha]]))</f>
        <v>10</v>
      </c>
      <c r="N263" s="24">
        <f>VALUE(DAY(Diariodevtas[[#This Row],[Fecha]]))</f>
        <v>2</v>
      </c>
      <c r="O263" s="20" t="str">
        <f>IF(Diariodevtas[[#This Row],[Diames]]&gt;=15,"1º Quincena","2º Quincena")</f>
        <v>2º Quincena</v>
      </c>
      <c r="P263" s="24">
        <f>VALUE(WEEKNUM(Diariodevtas[[#This Row],[Fecha]]))</f>
        <v>40</v>
      </c>
      <c r="Q263" s="20" t="str">
        <f t="shared" si="4"/>
        <v>Sábado</v>
      </c>
    </row>
    <row r="264" spans="1:17">
      <c r="A264" s="13">
        <v>40453</v>
      </c>
      <c r="B264" s="19">
        <v>43000036</v>
      </c>
      <c r="C264" s="11" t="s">
        <v>1836</v>
      </c>
      <c r="D264" s="20">
        <v>159.93</v>
      </c>
      <c r="E264" s="20">
        <v>0</v>
      </c>
      <c r="F264" s="20">
        <v>0</v>
      </c>
      <c r="G264" s="20">
        <v>159.93</v>
      </c>
      <c r="H264" s="20">
        <v>3.2</v>
      </c>
      <c r="I264" s="20">
        <v>163.13</v>
      </c>
      <c r="J264">
        <v>1</v>
      </c>
      <c r="K264" s="24">
        <f>VALUE(YEAR(Diariodevtas[[#This Row],[Fecha]]))</f>
        <v>2010</v>
      </c>
      <c r="L264" s="24">
        <f>VALUE(ROUNDUP(MONTH(Diariodevtas[[#This Row],[Fecha]])/3, 0))</f>
        <v>4</v>
      </c>
      <c r="M264" s="24">
        <f>VALUE(MONTH(Diariodevtas[[#This Row],[Fecha]]))</f>
        <v>10</v>
      </c>
      <c r="N264" s="24">
        <f>VALUE(DAY(Diariodevtas[[#This Row],[Fecha]]))</f>
        <v>2</v>
      </c>
      <c r="O264" s="20" t="str">
        <f>IF(Diariodevtas[[#This Row],[Diames]]&gt;=15,"1º Quincena","2º Quincena")</f>
        <v>2º Quincena</v>
      </c>
      <c r="P264" s="24">
        <f>VALUE(WEEKNUM(Diariodevtas[[#This Row],[Fecha]]))</f>
        <v>40</v>
      </c>
      <c r="Q264" s="20" t="str">
        <f t="shared" si="4"/>
        <v>Sábado</v>
      </c>
    </row>
    <row r="265" spans="1:17">
      <c r="A265" s="13">
        <v>40453</v>
      </c>
      <c r="B265" s="19">
        <v>43000106</v>
      </c>
      <c r="C265" s="11" t="s">
        <v>1842</v>
      </c>
      <c r="D265" s="20">
        <v>447.37</v>
      </c>
      <c r="E265" s="20">
        <v>0</v>
      </c>
      <c r="F265" s="20">
        <v>0</v>
      </c>
      <c r="G265" s="20">
        <v>447.37</v>
      </c>
      <c r="H265" s="20">
        <v>8.9499999999999993</v>
      </c>
      <c r="I265" s="20">
        <v>456.32</v>
      </c>
      <c r="J265">
        <v>1</v>
      </c>
      <c r="K265" s="24">
        <f>VALUE(YEAR(Diariodevtas[[#This Row],[Fecha]]))</f>
        <v>2010</v>
      </c>
      <c r="L265" s="24">
        <f>VALUE(ROUNDUP(MONTH(Diariodevtas[[#This Row],[Fecha]])/3, 0))</f>
        <v>4</v>
      </c>
      <c r="M265" s="24">
        <f>VALUE(MONTH(Diariodevtas[[#This Row],[Fecha]]))</f>
        <v>10</v>
      </c>
      <c r="N265" s="24">
        <f>VALUE(DAY(Diariodevtas[[#This Row],[Fecha]]))</f>
        <v>2</v>
      </c>
      <c r="O265" s="20" t="str">
        <f>IF(Diariodevtas[[#This Row],[Diames]]&gt;=15,"1º Quincena","2º Quincena")</f>
        <v>2º Quincena</v>
      </c>
      <c r="P265" s="24">
        <f>VALUE(WEEKNUM(Diariodevtas[[#This Row],[Fecha]]))</f>
        <v>40</v>
      </c>
      <c r="Q265" s="20" t="str">
        <f t="shared" si="4"/>
        <v>Sábado</v>
      </c>
    </row>
    <row r="266" spans="1:17">
      <c r="A266" s="13">
        <v>40453</v>
      </c>
      <c r="B266" s="19">
        <v>43000028</v>
      </c>
      <c r="C266" s="11" t="s">
        <v>1812</v>
      </c>
      <c r="D266" s="20">
        <v>82.45</v>
      </c>
      <c r="E266" s="20">
        <v>0</v>
      </c>
      <c r="F266" s="20">
        <v>0</v>
      </c>
      <c r="G266" s="20">
        <v>82.45</v>
      </c>
      <c r="H266" s="20">
        <v>1.65</v>
      </c>
      <c r="I266" s="20">
        <v>84.1</v>
      </c>
      <c r="J266">
        <v>1</v>
      </c>
      <c r="K266" s="24">
        <f>VALUE(YEAR(Diariodevtas[[#This Row],[Fecha]]))</f>
        <v>2010</v>
      </c>
      <c r="L266" s="24">
        <f>VALUE(ROUNDUP(MONTH(Diariodevtas[[#This Row],[Fecha]])/3, 0))</f>
        <v>4</v>
      </c>
      <c r="M266" s="24">
        <f>VALUE(MONTH(Diariodevtas[[#This Row],[Fecha]]))</f>
        <v>10</v>
      </c>
      <c r="N266" s="24">
        <f>VALUE(DAY(Diariodevtas[[#This Row],[Fecha]]))</f>
        <v>2</v>
      </c>
      <c r="O266" s="20" t="str">
        <f>IF(Diariodevtas[[#This Row],[Diames]]&gt;=15,"1º Quincena","2º Quincena")</f>
        <v>2º Quincena</v>
      </c>
      <c r="P266" s="24">
        <f>VALUE(WEEKNUM(Diariodevtas[[#This Row],[Fecha]]))</f>
        <v>40</v>
      </c>
      <c r="Q266" s="20" t="str">
        <f t="shared" si="4"/>
        <v>Sábado</v>
      </c>
    </row>
    <row r="267" spans="1:17">
      <c r="A267" s="13">
        <v>40453</v>
      </c>
      <c r="B267" s="19">
        <v>43000033</v>
      </c>
      <c r="C267" s="11" t="s">
        <v>1845</v>
      </c>
      <c r="D267" s="20">
        <v>24.96</v>
      </c>
      <c r="E267" s="20">
        <v>0</v>
      </c>
      <c r="F267" s="20">
        <v>0</v>
      </c>
      <c r="G267" s="20">
        <v>24.96</v>
      </c>
      <c r="H267" s="20">
        <v>0.5</v>
      </c>
      <c r="I267" s="20">
        <v>25.46</v>
      </c>
      <c r="J267">
        <v>1</v>
      </c>
      <c r="K267" s="24">
        <f>VALUE(YEAR(Diariodevtas[[#This Row],[Fecha]]))</f>
        <v>2010</v>
      </c>
      <c r="L267" s="24">
        <f>VALUE(ROUNDUP(MONTH(Diariodevtas[[#This Row],[Fecha]])/3, 0))</f>
        <v>4</v>
      </c>
      <c r="M267" s="24">
        <f>VALUE(MONTH(Diariodevtas[[#This Row],[Fecha]]))</f>
        <v>10</v>
      </c>
      <c r="N267" s="24">
        <f>VALUE(DAY(Diariodevtas[[#This Row],[Fecha]]))</f>
        <v>2</v>
      </c>
      <c r="O267" s="20" t="str">
        <f>IF(Diariodevtas[[#This Row],[Diames]]&gt;=15,"1º Quincena","2º Quincena")</f>
        <v>2º Quincena</v>
      </c>
      <c r="P267" s="24">
        <f>VALUE(WEEKNUM(Diariodevtas[[#This Row],[Fecha]]))</f>
        <v>40</v>
      </c>
      <c r="Q267" s="20" t="str">
        <f t="shared" si="4"/>
        <v>Sábado</v>
      </c>
    </row>
    <row r="268" spans="1:17">
      <c r="A268" s="13">
        <v>40453</v>
      </c>
      <c r="B268" s="19">
        <v>43000124</v>
      </c>
      <c r="C268" s="11" t="s">
        <v>1853</v>
      </c>
      <c r="D268" s="20">
        <v>83.87</v>
      </c>
      <c r="E268" s="20">
        <v>0</v>
      </c>
      <c r="F268" s="20">
        <v>0</v>
      </c>
      <c r="G268" s="20">
        <v>83.87</v>
      </c>
      <c r="H268" s="20">
        <v>1.68</v>
      </c>
      <c r="I268" s="20">
        <v>85.55</v>
      </c>
      <c r="J268">
        <v>1</v>
      </c>
      <c r="K268" s="24">
        <f>VALUE(YEAR(Diariodevtas[[#This Row],[Fecha]]))</f>
        <v>2010</v>
      </c>
      <c r="L268" s="24">
        <f>VALUE(ROUNDUP(MONTH(Diariodevtas[[#This Row],[Fecha]])/3, 0))</f>
        <v>4</v>
      </c>
      <c r="M268" s="24">
        <f>VALUE(MONTH(Diariodevtas[[#This Row],[Fecha]]))</f>
        <v>10</v>
      </c>
      <c r="N268" s="24">
        <f>VALUE(DAY(Diariodevtas[[#This Row],[Fecha]]))</f>
        <v>2</v>
      </c>
      <c r="O268" s="20" t="str">
        <f>IF(Diariodevtas[[#This Row],[Diames]]&gt;=15,"1º Quincena","2º Quincena")</f>
        <v>2º Quincena</v>
      </c>
      <c r="P268" s="24">
        <f>VALUE(WEEKNUM(Diariodevtas[[#This Row],[Fecha]]))</f>
        <v>40</v>
      </c>
      <c r="Q268" s="20" t="str">
        <f t="shared" si="4"/>
        <v>Sábado</v>
      </c>
    </row>
    <row r="269" spans="1:17">
      <c r="A269" s="13">
        <v>40453</v>
      </c>
      <c r="B269" s="19">
        <v>43000136</v>
      </c>
      <c r="C269" s="11" t="s">
        <v>1860</v>
      </c>
      <c r="D269" s="20">
        <v>2568.02</v>
      </c>
      <c r="E269" s="20">
        <v>0</v>
      </c>
      <c r="F269" s="20">
        <v>0</v>
      </c>
      <c r="G269" s="20">
        <v>2568.02</v>
      </c>
      <c r="H269" s="20">
        <v>51.36</v>
      </c>
      <c r="I269" s="20">
        <v>2619.38</v>
      </c>
      <c r="J269">
        <v>1</v>
      </c>
      <c r="K269" s="24">
        <f>VALUE(YEAR(Diariodevtas[[#This Row],[Fecha]]))</f>
        <v>2010</v>
      </c>
      <c r="L269" s="24">
        <f>VALUE(ROUNDUP(MONTH(Diariodevtas[[#This Row],[Fecha]])/3, 0))</f>
        <v>4</v>
      </c>
      <c r="M269" s="24">
        <f>VALUE(MONTH(Diariodevtas[[#This Row],[Fecha]]))</f>
        <v>10</v>
      </c>
      <c r="N269" s="24">
        <f>VALUE(DAY(Diariodevtas[[#This Row],[Fecha]]))</f>
        <v>2</v>
      </c>
      <c r="O269" s="20" t="str">
        <f>IF(Diariodevtas[[#This Row],[Diames]]&gt;=15,"1º Quincena","2º Quincena")</f>
        <v>2º Quincena</v>
      </c>
      <c r="P269" s="24">
        <f>VALUE(WEEKNUM(Diariodevtas[[#This Row],[Fecha]]))</f>
        <v>40</v>
      </c>
      <c r="Q269" s="20" t="str">
        <f t="shared" si="4"/>
        <v>Sábado</v>
      </c>
    </row>
    <row r="270" spans="1:17">
      <c r="A270" s="13">
        <v>40453</v>
      </c>
      <c r="B270" s="19">
        <v>43000001</v>
      </c>
      <c r="C270" s="11" t="s">
        <v>1824</v>
      </c>
      <c r="D270" s="20">
        <v>1803.39</v>
      </c>
      <c r="E270" s="20">
        <v>0</v>
      </c>
      <c r="F270" s="20">
        <v>0</v>
      </c>
      <c r="G270" s="20">
        <v>1803.39</v>
      </c>
      <c r="H270" s="20">
        <v>36.07</v>
      </c>
      <c r="I270" s="20">
        <v>1839.46</v>
      </c>
      <c r="J270">
        <v>1</v>
      </c>
      <c r="K270" s="24">
        <f>VALUE(YEAR(Diariodevtas[[#This Row],[Fecha]]))</f>
        <v>2010</v>
      </c>
      <c r="L270" s="24">
        <f>VALUE(ROUNDUP(MONTH(Diariodevtas[[#This Row],[Fecha]])/3, 0))</f>
        <v>4</v>
      </c>
      <c r="M270" s="24">
        <f>VALUE(MONTH(Diariodevtas[[#This Row],[Fecha]]))</f>
        <v>10</v>
      </c>
      <c r="N270" s="24">
        <f>VALUE(DAY(Diariodevtas[[#This Row],[Fecha]]))</f>
        <v>2</v>
      </c>
      <c r="O270" s="20" t="str">
        <f>IF(Diariodevtas[[#This Row],[Diames]]&gt;=15,"1º Quincena","2º Quincena")</f>
        <v>2º Quincena</v>
      </c>
      <c r="P270" s="24">
        <f>VALUE(WEEKNUM(Diariodevtas[[#This Row],[Fecha]]))</f>
        <v>40</v>
      </c>
      <c r="Q270" s="20" t="str">
        <f t="shared" si="4"/>
        <v>Sábado</v>
      </c>
    </row>
    <row r="271" spans="1:17">
      <c r="A271" s="13">
        <v>40453</v>
      </c>
      <c r="B271" s="19">
        <v>43000023</v>
      </c>
      <c r="C271" s="11" t="s">
        <v>1846</v>
      </c>
      <c r="D271" s="20">
        <v>214.24</v>
      </c>
      <c r="E271" s="20">
        <v>0</v>
      </c>
      <c r="F271" s="20">
        <v>0</v>
      </c>
      <c r="G271" s="20">
        <v>214.24</v>
      </c>
      <c r="H271" s="20">
        <v>4.28</v>
      </c>
      <c r="I271" s="20">
        <v>218.52</v>
      </c>
      <c r="J271">
        <v>1</v>
      </c>
      <c r="K271" s="24">
        <f>VALUE(YEAR(Diariodevtas[[#This Row],[Fecha]]))</f>
        <v>2010</v>
      </c>
      <c r="L271" s="24">
        <f>VALUE(ROUNDUP(MONTH(Diariodevtas[[#This Row],[Fecha]])/3, 0))</f>
        <v>4</v>
      </c>
      <c r="M271" s="24">
        <f>VALUE(MONTH(Diariodevtas[[#This Row],[Fecha]]))</f>
        <v>10</v>
      </c>
      <c r="N271" s="24">
        <f>VALUE(DAY(Diariodevtas[[#This Row],[Fecha]]))</f>
        <v>2</v>
      </c>
      <c r="O271" s="20" t="str">
        <f>IF(Diariodevtas[[#This Row],[Diames]]&gt;=15,"1º Quincena","2º Quincena")</f>
        <v>2º Quincena</v>
      </c>
      <c r="P271" s="24">
        <f>VALUE(WEEKNUM(Diariodevtas[[#This Row],[Fecha]]))</f>
        <v>40</v>
      </c>
      <c r="Q271" s="20" t="str">
        <f t="shared" si="4"/>
        <v>Sábado</v>
      </c>
    </row>
    <row r="272" spans="1:17">
      <c r="A272" s="13">
        <v>40453</v>
      </c>
      <c r="B272" s="19">
        <v>43000046</v>
      </c>
      <c r="C272" s="11" t="s">
        <v>1811</v>
      </c>
      <c r="D272" s="20">
        <v>403</v>
      </c>
      <c r="E272" s="20">
        <v>0</v>
      </c>
      <c r="F272" s="20">
        <v>0</v>
      </c>
      <c r="G272" s="20">
        <v>403</v>
      </c>
      <c r="H272" s="20">
        <v>8.06</v>
      </c>
      <c r="I272" s="20">
        <v>411.06</v>
      </c>
      <c r="J272">
        <v>1</v>
      </c>
      <c r="K272" s="24">
        <f>VALUE(YEAR(Diariodevtas[[#This Row],[Fecha]]))</f>
        <v>2010</v>
      </c>
      <c r="L272" s="24">
        <f>VALUE(ROUNDUP(MONTH(Diariodevtas[[#This Row],[Fecha]])/3, 0))</f>
        <v>4</v>
      </c>
      <c r="M272" s="24">
        <f>VALUE(MONTH(Diariodevtas[[#This Row],[Fecha]]))</f>
        <v>10</v>
      </c>
      <c r="N272" s="24">
        <f>VALUE(DAY(Diariodevtas[[#This Row],[Fecha]]))</f>
        <v>2</v>
      </c>
      <c r="O272" s="20" t="str">
        <f>IF(Diariodevtas[[#This Row],[Diames]]&gt;=15,"1º Quincena","2º Quincena")</f>
        <v>2º Quincena</v>
      </c>
      <c r="P272" s="24">
        <f>VALUE(WEEKNUM(Diariodevtas[[#This Row],[Fecha]]))</f>
        <v>40</v>
      </c>
      <c r="Q272" s="20" t="str">
        <f t="shared" si="4"/>
        <v>Sábado</v>
      </c>
    </row>
    <row r="273" spans="1:17">
      <c r="A273" s="13">
        <v>40453</v>
      </c>
      <c r="B273" s="19">
        <v>43000018</v>
      </c>
      <c r="C273" s="11" t="s">
        <v>1861</v>
      </c>
      <c r="D273" s="20">
        <v>28.08</v>
      </c>
      <c r="E273" s="20">
        <v>0</v>
      </c>
      <c r="F273" s="20">
        <v>0</v>
      </c>
      <c r="G273" s="20">
        <v>28.08</v>
      </c>
      <c r="H273" s="20">
        <v>0.56000000000000005</v>
      </c>
      <c r="I273" s="20">
        <v>28.64</v>
      </c>
      <c r="J273">
        <v>1</v>
      </c>
      <c r="K273" s="24">
        <f>VALUE(YEAR(Diariodevtas[[#This Row],[Fecha]]))</f>
        <v>2010</v>
      </c>
      <c r="L273" s="24">
        <f>VALUE(ROUNDUP(MONTH(Diariodevtas[[#This Row],[Fecha]])/3, 0))</f>
        <v>4</v>
      </c>
      <c r="M273" s="24">
        <f>VALUE(MONTH(Diariodevtas[[#This Row],[Fecha]]))</f>
        <v>10</v>
      </c>
      <c r="N273" s="24">
        <f>VALUE(DAY(Diariodevtas[[#This Row],[Fecha]]))</f>
        <v>2</v>
      </c>
      <c r="O273" s="20" t="str">
        <f>IF(Diariodevtas[[#This Row],[Diames]]&gt;=15,"1º Quincena","2º Quincena")</f>
        <v>2º Quincena</v>
      </c>
      <c r="P273" s="24">
        <f>VALUE(WEEKNUM(Diariodevtas[[#This Row],[Fecha]]))</f>
        <v>40</v>
      </c>
      <c r="Q273" s="20" t="str">
        <f t="shared" si="4"/>
        <v>Sábado</v>
      </c>
    </row>
    <row r="274" spans="1:17">
      <c r="A274" s="13">
        <v>40453</v>
      </c>
      <c r="B274" s="19">
        <v>43000045</v>
      </c>
      <c r="C274" s="11" t="s">
        <v>1833</v>
      </c>
      <c r="D274" s="20">
        <v>44.13</v>
      </c>
      <c r="E274" s="20">
        <v>0</v>
      </c>
      <c r="F274" s="20">
        <v>0</v>
      </c>
      <c r="G274" s="20">
        <v>44.13</v>
      </c>
      <c r="H274" s="20">
        <v>0.88</v>
      </c>
      <c r="I274" s="20">
        <v>45.01</v>
      </c>
      <c r="J274">
        <v>1</v>
      </c>
      <c r="K274" s="24">
        <f>VALUE(YEAR(Diariodevtas[[#This Row],[Fecha]]))</f>
        <v>2010</v>
      </c>
      <c r="L274" s="24">
        <f>VALUE(ROUNDUP(MONTH(Diariodevtas[[#This Row],[Fecha]])/3, 0))</f>
        <v>4</v>
      </c>
      <c r="M274" s="24">
        <f>VALUE(MONTH(Diariodevtas[[#This Row],[Fecha]]))</f>
        <v>10</v>
      </c>
      <c r="N274" s="24">
        <f>VALUE(DAY(Diariodevtas[[#This Row],[Fecha]]))</f>
        <v>2</v>
      </c>
      <c r="O274" s="20" t="str">
        <f>IF(Diariodevtas[[#This Row],[Diames]]&gt;=15,"1º Quincena","2º Quincena")</f>
        <v>2º Quincena</v>
      </c>
      <c r="P274" s="24">
        <f>VALUE(WEEKNUM(Diariodevtas[[#This Row],[Fecha]]))</f>
        <v>40</v>
      </c>
      <c r="Q274" s="20" t="str">
        <f t="shared" si="4"/>
        <v>Sábado</v>
      </c>
    </row>
    <row r="275" spans="1:17">
      <c r="A275" s="13">
        <v>40453</v>
      </c>
      <c r="B275" s="19">
        <v>43000015</v>
      </c>
      <c r="C275" s="11" t="s">
        <v>1799</v>
      </c>
      <c r="D275" s="20">
        <v>23.14</v>
      </c>
      <c r="E275" s="20">
        <v>0</v>
      </c>
      <c r="F275" s="20">
        <v>0</v>
      </c>
      <c r="G275" s="20">
        <v>23.14</v>
      </c>
      <c r="H275" s="20">
        <v>0.46</v>
      </c>
      <c r="I275" s="20">
        <v>23.6</v>
      </c>
      <c r="J275">
        <v>1</v>
      </c>
      <c r="K275" s="24">
        <f>VALUE(YEAR(Diariodevtas[[#This Row],[Fecha]]))</f>
        <v>2010</v>
      </c>
      <c r="L275" s="24">
        <f>VALUE(ROUNDUP(MONTH(Diariodevtas[[#This Row],[Fecha]])/3, 0))</f>
        <v>4</v>
      </c>
      <c r="M275" s="24">
        <f>VALUE(MONTH(Diariodevtas[[#This Row],[Fecha]]))</f>
        <v>10</v>
      </c>
      <c r="N275" s="24">
        <f>VALUE(DAY(Diariodevtas[[#This Row],[Fecha]]))</f>
        <v>2</v>
      </c>
      <c r="O275" s="20" t="str">
        <f>IF(Diariodevtas[[#This Row],[Diames]]&gt;=15,"1º Quincena","2º Quincena")</f>
        <v>2º Quincena</v>
      </c>
      <c r="P275" s="24">
        <f>VALUE(WEEKNUM(Diariodevtas[[#This Row],[Fecha]]))</f>
        <v>40</v>
      </c>
      <c r="Q275" s="20" t="str">
        <f t="shared" si="4"/>
        <v>Sábado</v>
      </c>
    </row>
    <row r="276" spans="1:17">
      <c r="A276" s="13">
        <v>40453</v>
      </c>
      <c r="B276" s="19">
        <v>43000102</v>
      </c>
      <c r="C276" s="11" t="s">
        <v>1912</v>
      </c>
      <c r="D276" s="20">
        <v>207.63</v>
      </c>
      <c r="E276" s="20">
        <v>0</v>
      </c>
      <c r="F276" s="20">
        <v>0</v>
      </c>
      <c r="G276" s="20">
        <v>207.63</v>
      </c>
      <c r="H276" s="20">
        <v>4.1500000000000004</v>
      </c>
      <c r="I276" s="20">
        <v>211.78</v>
      </c>
      <c r="J276">
        <v>1</v>
      </c>
      <c r="K276" s="24">
        <f>VALUE(YEAR(Diariodevtas[[#This Row],[Fecha]]))</f>
        <v>2010</v>
      </c>
      <c r="L276" s="24">
        <f>VALUE(ROUNDUP(MONTH(Diariodevtas[[#This Row],[Fecha]])/3, 0))</f>
        <v>4</v>
      </c>
      <c r="M276" s="24">
        <f>VALUE(MONTH(Diariodevtas[[#This Row],[Fecha]]))</f>
        <v>10</v>
      </c>
      <c r="N276" s="24">
        <f>VALUE(DAY(Diariodevtas[[#This Row],[Fecha]]))</f>
        <v>2</v>
      </c>
      <c r="O276" s="20" t="str">
        <f>IF(Diariodevtas[[#This Row],[Diames]]&gt;=15,"1º Quincena","2º Quincena")</f>
        <v>2º Quincena</v>
      </c>
      <c r="P276" s="24">
        <f>VALUE(WEEKNUM(Diariodevtas[[#This Row],[Fecha]]))</f>
        <v>40</v>
      </c>
      <c r="Q276" s="20" t="str">
        <f t="shared" si="4"/>
        <v>Sábado</v>
      </c>
    </row>
    <row r="277" spans="1:17">
      <c r="A277" s="13">
        <v>40453</v>
      </c>
      <c r="B277" s="19">
        <v>43000141</v>
      </c>
      <c r="C277" s="11" t="s">
        <v>1826</v>
      </c>
      <c r="D277" s="20">
        <v>300.12</v>
      </c>
      <c r="E277" s="20">
        <v>0</v>
      </c>
      <c r="F277" s="20">
        <v>0</v>
      </c>
      <c r="G277" s="20">
        <v>300.12</v>
      </c>
      <c r="H277" s="20">
        <v>6</v>
      </c>
      <c r="I277" s="20">
        <v>306.12</v>
      </c>
      <c r="J277">
        <v>1</v>
      </c>
      <c r="K277" s="24">
        <f>VALUE(YEAR(Diariodevtas[[#This Row],[Fecha]]))</f>
        <v>2010</v>
      </c>
      <c r="L277" s="24">
        <f>VALUE(ROUNDUP(MONTH(Diariodevtas[[#This Row],[Fecha]])/3, 0))</f>
        <v>4</v>
      </c>
      <c r="M277" s="24">
        <f>VALUE(MONTH(Diariodevtas[[#This Row],[Fecha]]))</f>
        <v>10</v>
      </c>
      <c r="N277" s="24">
        <f>VALUE(DAY(Diariodevtas[[#This Row],[Fecha]]))</f>
        <v>2</v>
      </c>
      <c r="O277" s="20" t="str">
        <f>IF(Diariodevtas[[#This Row],[Diames]]&gt;=15,"1º Quincena","2º Quincena")</f>
        <v>2º Quincena</v>
      </c>
      <c r="P277" s="24">
        <f>VALUE(WEEKNUM(Diariodevtas[[#This Row],[Fecha]]))</f>
        <v>40</v>
      </c>
      <c r="Q277" s="20" t="str">
        <f t="shared" si="4"/>
        <v>Sábado</v>
      </c>
    </row>
    <row r="278" spans="1:17">
      <c r="A278" s="13">
        <v>40453</v>
      </c>
      <c r="B278" s="19">
        <v>43000053</v>
      </c>
      <c r="C278" s="11" t="s">
        <v>1829</v>
      </c>
      <c r="D278" s="20">
        <v>683.91</v>
      </c>
      <c r="E278" s="20">
        <v>0</v>
      </c>
      <c r="F278" s="20">
        <v>0</v>
      </c>
      <c r="G278" s="20">
        <v>683.91</v>
      </c>
      <c r="H278" s="20">
        <v>13.68</v>
      </c>
      <c r="I278" s="20">
        <v>697.59</v>
      </c>
      <c r="J278">
        <v>1</v>
      </c>
      <c r="K278" s="24">
        <f>VALUE(YEAR(Diariodevtas[[#This Row],[Fecha]]))</f>
        <v>2010</v>
      </c>
      <c r="L278" s="24">
        <f>VALUE(ROUNDUP(MONTH(Diariodevtas[[#This Row],[Fecha]])/3, 0))</f>
        <v>4</v>
      </c>
      <c r="M278" s="24">
        <f>VALUE(MONTH(Diariodevtas[[#This Row],[Fecha]]))</f>
        <v>10</v>
      </c>
      <c r="N278" s="24">
        <f>VALUE(DAY(Diariodevtas[[#This Row],[Fecha]]))</f>
        <v>2</v>
      </c>
      <c r="O278" s="20" t="str">
        <f>IF(Diariodevtas[[#This Row],[Diames]]&gt;=15,"1º Quincena","2º Quincena")</f>
        <v>2º Quincena</v>
      </c>
      <c r="P278" s="24">
        <f>VALUE(WEEKNUM(Diariodevtas[[#This Row],[Fecha]]))</f>
        <v>40</v>
      </c>
      <c r="Q278" s="20" t="str">
        <f t="shared" si="4"/>
        <v>Sábado</v>
      </c>
    </row>
    <row r="279" spans="1:17">
      <c r="A279" s="13">
        <v>40453</v>
      </c>
      <c r="B279" s="19">
        <v>43000055</v>
      </c>
      <c r="C279" s="11" t="s">
        <v>1876</v>
      </c>
      <c r="D279" s="20">
        <v>3000.6</v>
      </c>
      <c r="E279" s="20">
        <v>0</v>
      </c>
      <c r="F279" s="20">
        <v>0</v>
      </c>
      <c r="G279" s="20">
        <v>3000.6</v>
      </c>
      <c r="H279" s="20">
        <v>60.01</v>
      </c>
      <c r="I279" s="20">
        <v>3060.61</v>
      </c>
      <c r="J279">
        <v>1</v>
      </c>
      <c r="K279" s="24">
        <f>VALUE(YEAR(Diariodevtas[[#This Row],[Fecha]]))</f>
        <v>2010</v>
      </c>
      <c r="L279" s="24">
        <f>VALUE(ROUNDUP(MONTH(Diariodevtas[[#This Row],[Fecha]])/3, 0))</f>
        <v>4</v>
      </c>
      <c r="M279" s="24">
        <f>VALUE(MONTH(Diariodevtas[[#This Row],[Fecha]]))</f>
        <v>10</v>
      </c>
      <c r="N279" s="24">
        <f>VALUE(DAY(Diariodevtas[[#This Row],[Fecha]]))</f>
        <v>2</v>
      </c>
      <c r="O279" s="20" t="str">
        <f>IF(Diariodevtas[[#This Row],[Diames]]&gt;=15,"1º Quincena","2º Quincena")</f>
        <v>2º Quincena</v>
      </c>
      <c r="P279" s="24">
        <f>VALUE(WEEKNUM(Diariodevtas[[#This Row],[Fecha]]))</f>
        <v>40</v>
      </c>
      <c r="Q279" s="20" t="str">
        <f t="shared" si="4"/>
        <v>Sábado</v>
      </c>
    </row>
    <row r="280" spans="1:17">
      <c r="A280" s="13">
        <v>40453</v>
      </c>
      <c r="B280" s="19">
        <v>43000055</v>
      </c>
      <c r="C280" s="11" t="s">
        <v>1876</v>
      </c>
      <c r="D280" s="20">
        <v>-6278.19</v>
      </c>
      <c r="E280" s="20">
        <v>0</v>
      </c>
      <c r="F280" s="20">
        <v>0</v>
      </c>
      <c r="G280" s="20">
        <v>-6278.19</v>
      </c>
      <c r="H280" s="20">
        <v>-125.56</v>
      </c>
      <c r="I280" s="20">
        <v>-6403.75</v>
      </c>
      <c r="J280">
        <v>1</v>
      </c>
      <c r="K280" s="24">
        <f>VALUE(YEAR(Diariodevtas[[#This Row],[Fecha]]))</f>
        <v>2010</v>
      </c>
      <c r="L280" s="24">
        <f>VALUE(ROUNDUP(MONTH(Diariodevtas[[#This Row],[Fecha]])/3, 0))</f>
        <v>4</v>
      </c>
      <c r="M280" s="24">
        <f>VALUE(MONTH(Diariodevtas[[#This Row],[Fecha]]))</f>
        <v>10</v>
      </c>
      <c r="N280" s="24">
        <f>VALUE(DAY(Diariodevtas[[#This Row],[Fecha]]))</f>
        <v>2</v>
      </c>
      <c r="O280" s="20" t="str">
        <f>IF(Diariodevtas[[#This Row],[Diames]]&gt;=15,"1º Quincena","2º Quincena")</f>
        <v>2º Quincena</v>
      </c>
      <c r="P280" s="24">
        <f>VALUE(WEEKNUM(Diariodevtas[[#This Row],[Fecha]]))</f>
        <v>40</v>
      </c>
      <c r="Q280" s="20" t="str">
        <f t="shared" si="4"/>
        <v>Sábado</v>
      </c>
    </row>
    <row r="281" spans="1:17">
      <c r="A281" s="13">
        <v>40191</v>
      </c>
      <c r="B281" s="19">
        <v>43000058</v>
      </c>
      <c r="C281" s="11" t="s">
        <v>1821</v>
      </c>
      <c r="D281" s="20">
        <v>138</v>
      </c>
      <c r="E281" s="20">
        <v>0</v>
      </c>
      <c r="F281" s="20">
        <v>0</v>
      </c>
      <c r="G281" s="20">
        <v>138</v>
      </c>
      <c r="H281" s="20">
        <v>2.76</v>
      </c>
      <c r="I281" s="20">
        <v>140.76</v>
      </c>
      <c r="J281">
        <v>2</v>
      </c>
      <c r="K281" s="24">
        <f>VALUE(YEAR(Diariodevtas[[#This Row],[Fecha]]))</f>
        <v>2010</v>
      </c>
      <c r="L281" s="24">
        <f>VALUE(ROUNDUP(MONTH(Diariodevtas[[#This Row],[Fecha]])/3, 0))</f>
        <v>1</v>
      </c>
      <c r="M281" s="24">
        <f>VALUE(MONTH(Diariodevtas[[#This Row],[Fecha]]))</f>
        <v>1</v>
      </c>
      <c r="N281" s="24">
        <f>VALUE(DAY(Diariodevtas[[#This Row],[Fecha]]))</f>
        <v>13</v>
      </c>
      <c r="O281" s="20" t="str">
        <f>IF(Diariodevtas[[#This Row],[Diames]]&gt;=15,"1º Quincena","2º Quincena")</f>
        <v>2º Quincena</v>
      </c>
      <c r="P281" s="24">
        <f>VALUE(WEEKNUM(Diariodevtas[[#This Row],[Fecha]]))</f>
        <v>3</v>
      </c>
      <c r="Q281" s="20" t="str">
        <f t="shared" si="4"/>
        <v>Míercoles</v>
      </c>
    </row>
    <row r="282" spans="1:17">
      <c r="A282" s="13">
        <v>40199</v>
      </c>
      <c r="B282" s="19">
        <v>43000040</v>
      </c>
      <c r="C282" s="11" t="s">
        <v>1863</v>
      </c>
      <c r="D282" s="20">
        <v>1780.44</v>
      </c>
      <c r="E282" s="20">
        <v>0</v>
      </c>
      <c r="F282" s="20">
        <v>0</v>
      </c>
      <c r="G282" s="20">
        <v>1780.44</v>
      </c>
      <c r="H282" s="20">
        <v>35.61</v>
      </c>
      <c r="I282" s="20">
        <v>1816.05</v>
      </c>
      <c r="J282">
        <v>2</v>
      </c>
      <c r="K282" s="24">
        <f>VALUE(YEAR(Diariodevtas[[#This Row],[Fecha]]))</f>
        <v>2010</v>
      </c>
      <c r="L282" s="24">
        <f>VALUE(ROUNDUP(MONTH(Diariodevtas[[#This Row],[Fecha]])/3, 0))</f>
        <v>1</v>
      </c>
      <c r="M282" s="24">
        <f>VALUE(MONTH(Diariodevtas[[#This Row],[Fecha]]))</f>
        <v>1</v>
      </c>
      <c r="N282" s="24">
        <f>VALUE(DAY(Diariodevtas[[#This Row],[Fecha]]))</f>
        <v>21</v>
      </c>
      <c r="O282" s="20" t="str">
        <f>IF(Diariodevtas[[#This Row],[Diames]]&gt;=15,"1º Quincena","2º Quincena")</f>
        <v>1º Quincena</v>
      </c>
      <c r="P282" s="24">
        <f>VALUE(WEEKNUM(Diariodevtas[[#This Row],[Fecha]]))</f>
        <v>4</v>
      </c>
      <c r="Q282" s="20" t="str">
        <f t="shared" si="4"/>
        <v>Jueves</v>
      </c>
    </row>
    <row r="283" spans="1:17">
      <c r="A283" s="13">
        <v>40199</v>
      </c>
      <c r="B283" s="19">
        <v>43000059</v>
      </c>
      <c r="C283" s="11" t="s">
        <v>1864</v>
      </c>
      <c r="D283" s="20">
        <v>298.36</v>
      </c>
      <c r="E283" s="20">
        <v>0</v>
      </c>
      <c r="F283" s="20">
        <v>0</v>
      </c>
      <c r="G283" s="20">
        <v>298.36</v>
      </c>
      <c r="H283" s="20">
        <v>5.97</v>
      </c>
      <c r="I283" s="20">
        <v>304.33</v>
      </c>
      <c r="J283">
        <v>2</v>
      </c>
      <c r="K283" s="24">
        <f>VALUE(YEAR(Diariodevtas[[#This Row],[Fecha]]))</f>
        <v>2010</v>
      </c>
      <c r="L283" s="24">
        <f>VALUE(ROUNDUP(MONTH(Diariodevtas[[#This Row],[Fecha]])/3, 0))</f>
        <v>1</v>
      </c>
      <c r="M283" s="24">
        <f>VALUE(MONTH(Diariodevtas[[#This Row],[Fecha]]))</f>
        <v>1</v>
      </c>
      <c r="N283" s="24">
        <f>VALUE(DAY(Diariodevtas[[#This Row],[Fecha]]))</f>
        <v>21</v>
      </c>
      <c r="O283" s="20" t="str">
        <f>IF(Diariodevtas[[#This Row],[Diames]]&gt;=15,"1º Quincena","2º Quincena")</f>
        <v>1º Quincena</v>
      </c>
      <c r="P283" s="24">
        <f>VALUE(WEEKNUM(Diariodevtas[[#This Row],[Fecha]]))</f>
        <v>4</v>
      </c>
      <c r="Q283" s="20" t="str">
        <f t="shared" si="4"/>
        <v>Jueves</v>
      </c>
    </row>
    <row r="284" spans="1:17">
      <c r="A284" s="13">
        <v>40199</v>
      </c>
      <c r="B284" s="19">
        <v>43000052</v>
      </c>
      <c r="C284" s="11" t="s">
        <v>1847</v>
      </c>
      <c r="D284" s="20">
        <v>19</v>
      </c>
      <c r="E284" s="20">
        <v>0</v>
      </c>
      <c r="F284" s="20">
        <v>0</v>
      </c>
      <c r="G284" s="20">
        <v>19</v>
      </c>
      <c r="H284" s="20">
        <v>0.38</v>
      </c>
      <c r="I284" s="20">
        <v>19.38</v>
      </c>
      <c r="J284">
        <v>2</v>
      </c>
      <c r="K284" s="24">
        <f>VALUE(YEAR(Diariodevtas[[#This Row],[Fecha]]))</f>
        <v>2010</v>
      </c>
      <c r="L284" s="24">
        <f>VALUE(ROUNDUP(MONTH(Diariodevtas[[#This Row],[Fecha]])/3, 0))</f>
        <v>1</v>
      </c>
      <c r="M284" s="24">
        <f>VALUE(MONTH(Diariodevtas[[#This Row],[Fecha]]))</f>
        <v>1</v>
      </c>
      <c r="N284" s="24">
        <f>VALUE(DAY(Diariodevtas[[#This Row],[Fecha]]))</f>
        <v>21</v>
      </c>
      <c r="O284" s="20" t="str">
        <f>IF(Diariodevtas[[#This Row],[Diames]]&gt;=15,"1º Quincena","2º Quincena")</f>
        <v>1º Quincena</v>
      </c>
      <c r="P284" s="24">
        <f>VALUE(WEEKNUM(Diariodevtas[[#This Row],[Fecha]]))</f>
        <v>4</v>
      </c>
      <c r="Q284" s="20" t="str">
        <f t="shared" si="4"/>
        <v>Jueves</v>
      </c>
    </row>
    <row r="285" spans="1:17">
      <c r="A285" s="13">
        <v>40205</v>
      </c>
      <c r="B285" s="19">
        <v>43000064</v>
      </c>
      <c r="C285" s="11" t="s">
        <v>1868</v>
      </c>
      <c r="D285" s="20">
        <v>19.32</v>
      </c>
      <c r="E285" s="20">
        <v>0</v>
      </c>
      <c r="F285" s="20">
        <v>0</v>
      </c>
      <c r="G285" s="20">
        <v>19.32</v>
      </c>
      <c r="H285" s="20">
        <v>0.39</v>
      </c>
      <c r="I285" s="20">
        <v>19.71</v>
      </c>
      <c r="J285">
        <v>2</v>
      </c>
      <c r="K285" s="24">
        <f>VALUE(YEAR(Diariodevtas[[#This Row],[Fecha]]))</f>
        <v>2010</v>
      </c>
      <c r="L285" s="24">
        <f>VALUE(ROUNDUP(MONTH(Diariodevtas[[#This Row],[Fecha]])/3, 0))</f>
        <v>1</v>
      </c>
      <c r="M285" s="24">
        <f>VALUE(MONTH(Diariodevtas[[#This Row],[Fecha]]))</f>
        <v>1</v>
      </c>
      <c r="N285" s="24">
        <f>VALUE(DAY(Diariodevtas[[#This Row],[Fecha]]))</f>
        <v>27</v>
      </c>
      <c r="O285" s="20" t="str">
        <f>IF(Diariodevtas[[#This Row],[Diames]]&gt;=15,"1º Quincena","2º Quincena")</f>
        <v>1º Quincena</v>
      </c>
      <c r="P285" s="24">
        <f>VALUE(WEEKNUM(Diariodevtas[[#This Row],[Fecha]]))</f>
        <v>5</v>
      </c>
      <c r="Q285" s="20" t="str">
        <f t="shared" si="4"/>
        <v>Míercoles</v>
      </c>
    </row>
    <row r="286" spans="1:17">
      <c r="A286" s="13">
        <v>40205</v>
      </c>
      <c r="B286" s="19">
        <v>43000065</v>
      </c>
      <c r="C286" s="11" t="s">
        <v>1869</v>
      </c>
      <c r="D286" s="20">
        <v>170</v>
      </c>
      <c r="E286" s="20">
        <v>0</v>
      </c>
      <c r="F286" s="20">
        <v>0</v>
      </c>
      <c r="G286" s="20">
        <v>170</v>
      </c>
      <c r="H286" s="20">
        <v>3.4</v>
      </c>
      <c r="I286" s="20">
        <v>173.4</v>
      </c>
      <c r="J286">
        <v>2</v>
      </c>
      <c r="K286" s="24">
        <f>VALUE(YEAR(Diariodevtas[[#This Row],[Fecha]]))</f>
        <v>2010</v>
      </c>
      <c r="L286" s="24">
        <f>VALUE(ROUNDUP(MONTH(Diariodevtas[[#This Row],[Fecha]])/3, 0))</f>
        <v>1</v>
      </c>
      <c r="M286" s="24">
        <f>VALUE(MONTH(Diariodevtas[[#This Row],[Fecha]]))</f>
        <v>1</v>
      </c>
      <c r="N286" s="24">
        <f>VALUE(DAY(Diariodevtas[[#This Row],[Fecha]]))</f>
        <v>27</v>
      </c>
      <c r="O286" s="20" t="str">
        <f>IF(Diariodevtas[[#This Row],[Diames]]&gt;=15,"1º Quincena","2º Quincena")</f>
        <v>1º Quincena</v>
      </c>
      <c r="P286" s="24">
        <f>VALUE(WEEKNUM(Diariodevtas[[#This Row],[Fecha]]))</f>
        <v>5</v>
      </c>
      <c r="Q286" s="20" t="str">
        <f t="shared" si="4"/>
        <v>Míercoles</v>
      </c>
    </row>
    <row r="287" spans="1:17">
      <c r="A287" s="13">
        <v>40205</v>
      </c>
      <c r="B287" s="19">
        <v>43000061</v>
      </c>
      <c r="C287" s="11" t="s">
        <v>1873</v>
      </c>
      <c r="D287" s="20">
        <v>144.9</v>
      </c>
      <c r="E287" s="20">
        <v>0</v>
      </c>
      <c r="F287" s="20">
        <v>0</v>
      </c>
      <c r="G287" s="20">
        <v>144.9</v>
      </c>
      <c r="H287" s="20">
        <v>2.9</v>
      </c>
      <c r="I287" s="20">
        <v>147.80000000000001</v>
      </c>
      <c r="J287">
        <v>2</v>
      </c>
      <c r="K287" s="24">
        <f>VALUE(YEAR(Diariodevtas[[#This Row],[Fecha]]))</f>
        <v>2010</v>
      </c>
      <c r="L287" s="24">
        <f>VALUE(ROUNDUP(MONTH(Diariodevtas[[#This Row],[Fecha]])/3, 0))</f>
        <v>1</v>
      </c>
      <c r="M287" s="24">
        <f>VALUE(MONTH(Diariodevtas[[#This Row],[Fecha]]))</f>
        <v>1</v>
      </c>
      <c r="N287" s="24">
        <f>VALUE(DAY(Diariodevtas[[#This Row],[Fecha]]))</f>
        <v>27</v>
      </c>
      <c r="O287" s="20" t="str">
        <f>IF(Diariodevtas[[#This Row],[Diames]]&gt;=15,"1º Quincena","2º Quincena")</f>
        <v>1º Quincena</v>
      </c>
      <c r="P287" s="24">
        <f>VALUE(WEEKNUM(Diariodevtas[[#This Row],[Fecha]]))</f>
        <v>5</v>
      </c>
      <c r="Q287" s="20" t="str">
        <f t="shared" si="4"/>
        <v>Míercoles</v>
      </c>
    </row>
    <row r="288" spans="1:17">
      <c r="A288" s="13">
        <v>40205</v>
      </c>
      <c r="B288" s="19">
        <v>43000063</v>
      </c>
      <c r="C288" s="11" t="s">
        <v>1874</v>
      </c>
      <c r="D288" s="20">
        <v>47.74</v>
      </c>
      <c r="E288" s="20">
        <v>0</v>
      </c>
      <c r="F288" s="20">
        <v>0</v>
      </c>
      <c r="G288" s="20">
        <v>47.74</v>
      </c>
      <c r="H288" s="20">
        <v>0.95</v>
      </c>
      <c r="I288" s="20">
        <v>48.69</v>
      </c>
      <c r="J288">
        <v>2</v>
      </c>
      <c r="K288" s="24">
        <f>VALUE(YEAR(Diariodevtas[[#This Row],[Fecha]]))</f>
        <v>2010</v>
      </c>
      <c r="L288" s="24">
        <f>VALUE(ROUNDUP(MONTH(Diariodevtas[[#This Row],[Fecha]])/3, 0))</f>
        <v>1</v>
      </c>
      <c r="M288" s="24">
        <f>VALUE(MONTH(Diariodevtas[[#This Row],[Fecha]]))</f>
        <v>1</v>
      </c>
      <c r="N288" s="24">
        <f>VALUE(DAY(Diariodevtas[[#This Row],[Fecha]]))</f>
        <v>27</v>
      </c>
      <c r="O288" s="20" t="str">
        <f>IF(Diariodevtas[[#This Row],[Diames]]&gt;=15,"1º Quincena","2º Quincena")</f>
        <v>1º Quincena</v>
      </c>
      <c r="P288" s="24">
        <f>VALUE(WEEKNUM(Diariodevtas[[#This Row],[Fecha]]))</f>
        <v>5</v>
      </c>
      <c r="Q288" s="20" t="str">
        <f t="shared" si="4"/>
        <v>Míercoles</v>
      </c>
    </row>
    <row r="289" spans="1:17">
      <c r="A289" s="13">
        <v>40205</v>
      </c>
      <c r="B289" s="19">
        <v>43000050</v>
      </c>
      <c r="C289" s="11" t="s">
        <v>1875</v>
      </c>
      <c r="D289" s="20">
        <v>1559</v>
      </c>
      <c r="E289" s="20">
        <v>0</v>
      </c>
      <c r="F289" s="20">
        <v>0</v>
      </c>
      <c r="G289" s="20">
        <v>1559</v>
      </c>
      <c r="H289" s="20">
        <v>31.18</v>
      </c>
      <c r="I289" s="20">
        <v>1590.18</v>
      </c>
      <c r="J289">
        <v>2</v>
      </c>
      <c r="K289" s="24">
        <f>VALUE(YEAR(Diariodevtas[[#This Row],[Fecha]]))</f>
        <v>2010</v>
      </c>
      <c r="L289" s="24">
        <f>VALUE(ROUNDUP(MONTH(Diariodevtas[[#This Row],[Fecha]])/3, 0))</f>
        <v>1</v>
      </c>
      <c r="M289" s="24">
        <f>VALUE(MONTH(Diariodevtas[[#This Row],[Fecha]]))</f>
        <v>1</v>
      </c>
      <c r="N289" s="24">
        <f>VALUE(DAY(Diariodevtas[[#This Row],[Fecha]]))</f>
        <v>27</v>
      </c>
      <c r="O289" s="20" t="str">
        <f>IF(Diariodevtas[[#This Row],[Diames]]&gt;=15,"1º Quincena","2º Quincena")</f>
        <v>1º Quincena</v>
      </c>
      <c r="P289" s="24">
        <f>VALUE(WEEKNUM(Diariodevtas[[#This Row],[Fecha]]))</f>
        <v>5</v>
      </c>
      <c r="Q289" s="20" t="str">
        <f t="shared" si="4"/>
        <v>Míercoles</v>
      </c>
    </row>
    <row r="290" spans="1:17">
      <c r="A290" s="13">
        <v>40205</v>
      </c>
      <c r="B290" s="19">
        <v>43000041</v>
      </c>
      <c r="C290" s="11" t="s">
        <v>1885</v>
      </c>
      <c r="D290" s="20">
        <v>100.8</v>
      </c>
      <c r="E290" s="20">
        <v>0</v>
      </c>
      <c r="F290" s="20">
        <v>0</v>
      </c>
      <c r="G290" s="20">
        <v>100.8</v>
      </c>
      <c r="H290" s="20">
        <v>2.02</v>
      </c>
      <c r="I290" s="20">
        <v>102.82</v>
      </c>
      <c r="J290">
        <v>2</v>
      </c>
      <c r="K290" s="24">
        <f>VALUE(YEAR(Diariodevtas[[#This Row],[Fecha]]))</f>
        <v>2010</v>
      </c>
      <c r="L290" s="24">
        <f>VALUE(ROUNDUP(MONTH(Diariodevtas[[#This Row],[Fecha]])/3, 0))</f>
        <v>1</v>
      </c>
      <c r="M290" s="24">
        <f>VALUE(MONTH(Diariodevtas[[#This Row],[Fecha]]))</f>
        <v>1</v>
      </c>
      <c r="N290" s="24">
        <f>VALUE(DAY(Diariodevtas[[#This Row],[Fecha]]))</f>
        <v>27</v>
      </c>
      <c r="O290" s="20" t="str">
        <f>IF(Diariodevtas[[#This Row],[Diames]]&gt;=15,"1º Quincena","2º Quincena")</f>
        <v>1º Quincena</v>
      </c>
      <c r="P290" s="24">
        <f>VALUE(WEEKNUM(Diariodevtas[[#This Row],[Fecha]]))</f>
        <v>5</v>
      </c>
      <c r="Q290" s="20" t="str">
        <f t="shared" si="4"/>
        <v>Míercoles</v>
      </c>
    </row>
    <row r="291" spans="1:17">
      <c r="A291" s="13">
        <v>40205</v>
      </c>
      <c r="B291" s="19">
        <v>43000055</v>
      </c>
      <c r="C291" s="11" t="s">
        <v>1876</v>
      </c>
      <c r="D291" s="20">
        <v>19.399999999999999</v>
      </c>
      <c r="E291" s="20">
        <v>0</v>
      </c>
      <c r="F291" s="20">
        <v>0</v>
      </c>
      <c r="G291" s="20">
        <v>19.399999999999999</v>
      </c>
      <c r="H291" s="20">
        <v>0.39</v>
      </c>
      <c r="I291" s="20">
        <v>19.79</v>
      </c>
      <c r="J291">
        <v>2</v>
      </c>
      <c r="K291" s="24">
        <f>VALUE(YEAR(Diariodevtas[[#This Row],[Fecha]]))</f>
        <v>2010</v>
      </c>
      <c r="L291" s="24">
        <f>VALUE(ROUNDUP(MONTH(Diariodevtas[[#This Row],[Fecha]])/3, 0))</f>
        <v>1</v>
      </c>
      <c r="M291" s="24">
        <f>VALUE(MONTH(Diariodevtas[[#This Row],[Fecha]]))</f>
        <v>1</v>
      </c>
      <c r="N291" s="24">
        <f>VALUE(DAY(Diariodevtas[[#This Row],[Fecha]]))</f>
        <v>27</v>
      </c>
      <c r="O291" s="20" t="str">
        <f>IF(Diariodevtas[[#This Row],[Diames]]&gt;=15,"1º Quincena","2º Quincena")</f>
        <v>1º Quincena</v>
      </c>
      <c r="P291" s="24">
        <f>VALUE(WEEKNUM(Diariodevtas[[#This Row],[Fecha]]))</f>
        <v>5</v>
      </c>
      <c r="Q291" s="20" t="str">
        <f t="shared" si="4"/>
        <v>Míercoles</v>
      </c>
    </row>
    <row r="292" spans="1:17">
      <c r="A292" s="13">
        <v>40205</v>
      </c>
      <c r="B292" s="19">
        <v>43000058</v>
      </c>
      <c r="C292" s="11" t="s">
        <v>1821</v>
      </c>
      <c r="D292" s="20">
        <v>29.1</v>
      </c>
      <c r="E292" s="20">
        <v>0</v>
      </c>
      <c r="F292" s="20">
        <v>0</v>
      </c>
      <c r="G292" s="20">
        <v>29.1</v>
      </c>
      <c r="H292" s="20">
        <v>0.57999999999999996</v>
      </c>
      <c r="I292" s="20">
        <v>29.68</v>
      </c>
      <c r="J292">
        <v>2</v>
      </c>
      <c r="K292" s="24">
        <f>VALUE(YEAR(Diariodevtas[[#This Row],[Fecha]]))</f>
        <v>2010</v>
      </c>
      <c r="L292" s="24">
        <f>VALUE(ROUNDUP(MONTH(Diariodevtas[[#This Row],[Fecha]])/3, 0))</f>
        <v>1</v>
      </c>
      <c r="M292" s="24">
        <f>VALUE(MONTH(Diariodevtas[[#This Row],[Fecha]]))</f>
        <v>1</v>
      </c>
      <c r="N292" s="24">
        <f>VALUE(DAY(Diariodevtas[[#This Row],[Fecha]]))</f>
        <v>27</v>
      </c>
      <c r="O292" s="20" t="str">
        <f>IF(Diariodevtas[[#This Row],[Diames]]&gt;=15,"1º Quincena","2º Quincena")</f>
        <v>1º Quincena</v>
      </c>
      <c r="P292" s="24">
        <f>VALUE(WEEKNUM(Diariodevtas[[#This Row],[Fecha]]))</f>
        <v>5</v>
      </c>
      <c r="Q292" s="20" t="str">
        <f t="shared" si="4"/>
        <v>Míercoles</v>
      </c>
    </row>
    <row r="293" spans="1:17">
      <c r="A293" s="13">
        <v>40205</v>
      </c>
      <c r="B293" s="19">
        <v>43000008</v>
      </c>
      <c r="C293" s="11" t="s">
        <v>1877</v>
      </c>
      <c r="D293" s="20">
        <v>675.6</v>
      </c>
      <c r="E293" s="20">
        <v>0</v>
      </c>
      <c r="F293" s="20">
        <v>0</v>
      </c>
      <c r="G293" s="20">
        <v>675.6</v>
      </c>
      <c r="H293" s="20">
        <v>13.51</v>
      </c>
      <c r="I293" s="20">
        <v>689.11</v>
      </c>
      <c r="J293">
        <v>2</v>
      </c>
      <c r="K293" s="24">
        <f>VALUE(YEAR(Diariodevtas[[#This Row],[Fecha]]))</f>
        <v>2010</v>
      </c>
      <c r="L293" s="24">
        <f>VALUE(ROUNDUP(MONTH(Diariodevtas[[#This Row],[Fecha]])/3, 0))</f>
        <v>1</v>
      </c>
      <c r="M293" s="24">
        <f>VALUE(MONTH(Diariodevtas[[#This Row],[Fecha]]))</f>
        <v>1</v>
      </c>
      <c r="N293" s="24">
        <f>VALUE(DAY(Diariodevtas[[#This Row],[Fecha]]))</f>
        <v>27</v>
      </c>
      <c r="O293" s="20" t="str">
        <f>IF(Diariodevtas[[#This Row],[Diames]]&gt;=15,"1º Quincena","2º Quincena")</f>
        <v>1º Quincena</v>
      </c>
      <c r="P293" s="24">
        <f>VALUE(WEEKNUM(Diariodevtas[[#This Row],[Fecha]]))</f>
        <v>5</v>
      </c>
      <c r="Q293" s="20" t="str">
        <f t="shared" si="4"/>
        <v>Míercoles</v>
      </c>
    </row>
    <row r="294" spans="1:17">
      <c r="A294" s="13">
        <v>40205</v>
      </c>
      <c r="B294" s="19">
        <v>43000051</v>
      </c>
      <c r="C294" s="11" t="s">
        <v>1879</v>
      </c>
      <c r="D294" s="20">
        <v>-4165.74</v>
      </c>
      <c r="E294" s="20">
        <v>0</v>
      </c>
      <c r="F294" s="20">
        <v>0</v>
      </c>
      <c r="G294" s="20">
        <v>-4165.74</v>
      </c>
      <c r="H294" s="20">
        <v>-83.31</v>
      </c>
      <c r="I294" s="20">
        <v>-4249.05</v>
      </c>
      <c r="J294">
        <v>2</v>
      </c>
      <c r="K294" s="24">
        <f>VALUE(YEAR(Diariodevtas[[#This Row],[Fecha]]))</f>
        <v>2010</v>
      </c>
      <c r="L294" s="24">
        <f>VALUE(ROUNDUP(MONTH(Diariodevtas[[#This Row],[Fecha]])/3, 0))</f>
        <v>1</v>
      </c>
      <c r="M294" s="24">
        <f>VALUE(MONTH(Diariodevtas[[#This Row],[Fecha]]))</f>
        <v>1</v>
      </c>
      <c r="N294" s="24">
        <f>VALUE(DAY(Diariodevtas[[#This Row],[Fecha]]))</f>
        <v>27</v>
      </c>
      <c r="O294" s="20" t="str">
        <f>IF(Diariodevtas[[#This Row],[Diames]]&gt;=15,"1º Quincena","2º Quincena")</f>
        <v>1º Quincena</v>
      </c>
      <c r="P294" s="24">
        <f>VALUE(WEEKNUM(Diariodevtas[[#This Row],[Fecha]]))</f>
        <v>5</v>
      </c>
      <c r="Q294" s="20" t="str">
        <f t="shared" si="4"/>
        <v>Míercoles</v>
      </c>
    </row>
    <row r="295" spans="1:17">
      <c r="A295" s="13">
        <v>40205</v>
      </c>
      <c r="B295" s="19">
        <v>43000007</v>
      </c>
      <c r="C295" s="11" t="s">
        <v>1882</v>
      </c>
      <c r="D295" s="20">
        <v>574.26</v>
      </c>
      <c r="E295" s="20">
        <v>0</v>
      </c>
      <c r="F295" s="20">
        <v>0</v>
      </c>
      <c r="G295" s="20">
        <v>574.26</v>
      </c>
      <c r="H295" s="20">
        <v>11.49</v>
      </c>
      <c r="I295" s="20">
        <v>585.75</v>
      </c>
      <c r="J295">
        <v>2</v>
      </c>
      <c r="K295" s="24">
        <f>VALUE(YEAR(Diariodevtas[[#This Row],[Fecha]]))</f>
        <v>2010</v>
      </c>
      <c r="L295" s="24">
        <f>VALUE(ROUNDUP(MONTH(Diariodevtas[[#This Row],[Fecha]])/3, 0))</f>
        <v>1</v>
      </c>
      <c r="M295" s="24">
        <f>VALUE(MONTH(Diariodevtas[[#This Row],[Fecha]]))</f>
        <v>1</v>
      </c>
      <c r="N295" s="24">
        <f>VALUE(DAY(Diariodevtas[[#This Row],[Fecha]]))</f>
        <v>27</v>
      </c>
      <c r="O295" s="20" t="str">
        <f>IF(Diariodevtas[[#This Row],[Diames]]&gt;=15,"1º Quincena","2º Quincena")</f>
        <v>1º Quincena</v>
      </c>
      <c r="P295" s="24">
        <f>VALUE(WEEKNUM(Diariodevtas[[#This Row],[Fecha]]))</f>
        <v>5</v>
      </c>
      <c r="Q295" s="20" t="str">
        <f t="shared" si="4"/>
        <v>Míercoles</v>
      </c>
    </row>
    <row r="296" spans="1:17">
      <c r="A296" s="13">
        <v>40205</v>
      </c>
      <c r="B296" s="19">
        <v>43000006</v>
      </c>
      <c r="C296" s="11" t="s">
        <v>1883</v>
      </c>
      <c r="D296" s="20">
        <v>605.16</v>
      </c>
      <c r="E296" s="20">
        <v>0</v>
      </c>
      <c r="F296" s="20">
        <v>0</v>
      </c>
      <c r="G296" s="20">
        <v>605.16</v>
      </c>
      <c r="H296" s="20">
        <v>12.1</v>
      </c>
      <c r="I296" s="20">
        <v>617.26</v>
      </c>
      <c r="J296">
        <v>2</v>
      </c>
      <c r="K296" s="24">
        <f>VALUE(YEAR(Diariodevtas[[#This Row],[Fecha]]))</f>
        <v>2010</v>
      </c>
      <c r="L296" s="24">
        <f>VALUE(ROUNDUP(MONTH(Diariodevtas[[#This Row],[Fecha]])/3, 0))</f>
        <v>1</v>
      </c>
      <c r="M296" s="24">
        <f>VALUE(MONTH(Diariodevtas[[#This Row],[Fecha]]))</f>
        <v>1</v>
      </c>
      <c r="N296" s="24">
        <f>VALUE(DAY(Diariodevtas[[#This Row],[Fecha]]))</f>
        <v>27</v>
      </c>
      <c r="O296" s="20" t="str">
        <f>IF(Diariodevtas[[#This Row],[Diames]]&gt;=15,"1º Quincena","2º Quincena")</f>
        <v>1º Quincena</v>
      </c>
      <c r="P296" s="24">
        <f>VALUE(WEEKNUM(Diariodevtas[[#This Row],[Fecha]]))</f>
        <v>5</v>
      </c>
      <c r="Q296" s="20" t="str">
        <f t="shared" si="4"/>
        <v>Míercoles</v>
      </c>
    </row>
    <row r="297" spans="1:17">
      <c r="A297" s="13">
        <v>40207</v>
      </c>
      <c r="B297" s="19">
        <v>43000062</v>
      </c>
      <c r="C297" s="11" t="s">
        <v>1884</v>
      </c>
      <c r="D297" s="20">
        <v>2201.6799999999998</v>
      </c>
      <c r="E297" s="20">
        <v>0</v>
      </c>
      <c r="F297" s="20">
        <v>0</v>
      </c>
      <c r="G297" s="20">
        <v>2201.6799999999998</v>
      </c>
      <c r="H297" s="20">
        <v>44.03</v>
      </c>
      <c r="I297" s="20">
        <v>2245.71</v>
      </c>
      <c r="J297">
        <v>2</v>
      </c>
      <c r="K297" s="24">
        <f>VALUE(YEAR(Diariodevtas[[#This Row],[Fecha]]))</f>
        <v>2010</v>
      </c>
      <c r="L297" s="24">
        <f>VALUE(ROUNDUP(MONTH(Diariodevtas[[#This Row],[Fecha]])/3, 0))</f>
        <v>1</v>
      </c>
      <c r="M297" s="24">
        <f>VALUE(MONTH(Diariodevtas[[#This Row],[Fecha]]))</f>
        <v>1</v>
      </c>
      <c r="N297" s="24">
        <f>VALUE(DAY(Diariodevtas[[#This Row],[Fecha]]))</f>
        <v>29</v>
      </c>
      <c r="O297" s="20" t="str">
        <f>IF(Diariodevtas[[#This Row],[Diames]]&gt;=15,"1º Quincena","2º Quincena")</f>
        <v>1º Quincena</v>
      </c>
      <c r="P297" s="24">
        <f>VALUE(WEEKNUM(Diariodevtas[[#This Row],[Fecha]]))</f>
        <v>5</v>
      </c>
      <c r="Q297" s="20" t="str">
        <f t="shared" si="4"/>
        <v>Viernes</v>
      </c>
    </row>
    <row r="298" spans="1:17">
      <c r="A298" s="13">
        <v>40211</v>
      </c>
      <c r="B298" s="19">
        <v>43000065</v>
      </c>
      <c r="C298" s="11" t="s">
        <v>1869</v>
      </c>
      <c r="D298" s="20">
        <v>44</v>
      </c>
      <c r="E298" s="20">
        <v>0</v>
      </c>
      <c r="F298" s="20">
        <v>0</v>
      </c>
      <c r="G298" s="20">
        <v>44</v>
      </c>
      <c r="H298" s="20">
        <v>0.88</v>
      </c>
      <c r="I298" s="20">
        <v>44.88</v>
      </c>
      <c r="J298">
        <v>2</v>
      </c>
      <c r="K298" s="24">
        <f>VALUE(YEAR(Diariodevtas[[#This Row],[Fecha]]))</f>
        <v>2010</v>
      </c>
      <c r="L298" s="24">
        <f>VALUE(ROUNDUP(MONTH(Diariodevtas[[#This Row],[Fecha]])/3, 0))</f>
        <v>1</v>
      </c>
      <c r="M298" s="24">
        <f>VALUE(MONTH(Diariodevtas[[#This Row],[Fecha]]))</f>
        <v>2</v>
      </c>
      <c r="N298" s="24">
        <f>VALUE(DAY(Diariodevtas[[#This Row],[Fecha]]))</f>
        <v>2</v>
      </c>
      <c r="O298" s="20" t="str">
        <f>IF(Diariodevtas[[#This Row],[Diames]]&gt;=15,"1º Quincena","2º Quincena")</f>
        <v>2º Quincena</v>
      </c>
      <c r="P298" s="24">
        <f>VALUE(WEEKNUM(Diariodevtas[[#This Row],[Fecha]]))</f>
        <v>6</v>
      </c>
      <c r="Q298" s="20" t="str">
        <f t="shared" si="4"/>
        <v>Martes</v>
      </c>
    </row>
    <row r="299" spans="1:17">
      <c r="A299" s="13">
        <v>40211</v>
      </c>
      <c r="B299" s="19">
        <v>43000011</v>
      </c>
      <c r="C299" s="11" t="s">
        <v>1886</v>
      </c>
      <c r="D299" s="20">
        <v>29.1</v>
      </c>
      <c r="E299" s="20">
        <v>0</v>
      </c>
      <c r="F299" s="20">
        <v>0</v>
      </c>
      <c r="G299" s="20">
        <v>29.1</v>
      </c>
      <c r="H299" s="20">
        <v>0.57999999999999996</v>
      </c>
      <c r="I299" s="20">
        <v>29.68</v>
      </c>
      <c r="J299">
        <v>2</v>
      </c>
      <c r="K299" s="24">
        <f>VALUE(YEAR(Diariodevtas[[#This Row],[Fecha]]))</f>
        <v>2010</v>
      </c>
      <c r="L299" s="24">
        <f>VALUE(ROUNDUP(MONTH(Diariodevtas[[#This Row],[Fecha]])/3, 0))</f>
        <v>1</v>
      </c>
      <c r="M299" s="24">
        <f>VALUE(MONTH(Diariodevtas[[#This Row],[Fecha]]))</f>
        <v>2</v>
      </c>
      <c r="N299" s="24">
        <f>VALUE(DAY(Diariodevtas[[#This Row],[Fecha]]))</f>
        <v>2</v>
      </c>
      <c r="O299" s="20" t="str">
        <f>IF(Diariodevtas[[#This Row],[Diames]]&gt;=15,"1º Quincena","2º Quincena")</f>
        <v>2º Quincena</v>
      </c>
      <c r="P299" s="24">
        <f>VALUE(WEEKNUM(Diariodevtas[[#This Row],[Fecha]]))</f>
        <v>6</v>
      </c>
      <c r="Q299" s="20" t="str">
        <f t="shared" si="4"/>
        <v>Martes</v>
      </c>
    </row>
    <row r="300" spans="1:17">
      <c r="A300" s="13">
        <v>40211</v>
      </c>
      <c r="B300" s="19">
        <v>43000033</v>
      </c>
      <c r="C300" s="11" t="s">
        <v>1845</v>
      </c>
      <c r="D300" s="20">
        <v>6.65</v>
      </c>
      <c r="E300" s="20">
        <v>0</v>
      </c>
      <c r="F300" s="20">
        <v>0</v>
      </c>
      <c r="G300" s="20">
        <v>6.65</v>
      </c>
      <c r="H300" s="20">
        <v>0.13</v>
      </c>
      <c r="I300" s="20">
        <v>6.78</v>
      </c>
      <c r="J300">
        <v>2</v>
      </c>
      <c r="K300" s="24">
        <f>VALUE(YEAR(Diariodevtas[[#This Row],[Fecha]]))</f>
        <v>2010</v>
      </c>
      <c r="L300" s="24">
        <f>VALUE(ROUNDUP(MONTH(Diariodevtas[[#This Row],[Fecha]])/3, 0))</f>
        <v>1</v>
      </c>
      <c r="M300" s="24">
        <f>VALUE(MONTH(Diariodevtas[[#This Row],[Fecha]]))</f>
        <v>2</v>
      </c>
      <c r="N300" s="24">
        <f>VALUE(DAY(Diariodevtas[[#This Row],[Fecha]]))</f>
        <v>2</v>
      </c>
      <c r="O300" s="20" t="str">
        <f>IF(Diariodevtas[[#This Row],[Diames]]&gt;=15,"1º Quincena","2º Quincena")</f>
        <v>2º Quincena</v>
      </c>
      <c r="P300" s="24">
        <f>VALUE(WEEKNUM(Diariodevtas[[#This Row],[Fecha]]))</f>
        <v>6</v>
      </c>
      <c r="Q300" s="20" t="str">
        <f t="shared" si="4"/>
        <v>Martes</v>
      </c>
    </row>
    <row r="301" spans="1:17">
      <c r="A301" s="13">
        <v>40211</v>
      </c>
      <c r="B301" s="19">
        <v>43000003</v>
      </c>
      <c r="C301" s="11" t="s">
        <v>1865</v>
      </c>
      <c r="D301" s="20">
        <v>35.42</v>
      </c>
      <c r="E301" s="20">
        <v>0</v>
      </c>
      <c r="F301" s="20">
        <v>0</v>
      </c>
      <c r="G301" s="20">
        <v>35.42</v>
      </c>
      <c r="H301" s="20">
        <v>0.71</v>
      </c>
      <c r="I301" s="20">
        <v>36.130000000000003</v>
      </c>
      <c r="J301">
        <v>2</v>
      </c>
      <c r="K301" s="24">
        <f>VALUE(YEAR(Diariodevtas[[#This Row],[Fecha]]))</f>
        <v>2010</v>
      </c>
      <c r="L301" s="24">
        <f>VALUE(ROUNDUP(MONTH(Diariodevtas[[#This Row],[Fecha]])/3, 0))</f>
        <v>1</v>
      </c>
      <c r="M301" s="24">
        <f>VALUE(MONTH(Diariodevtas[[#This Row],[Fecha]]))</f>
        <v>2</v>
      </c>
      <c r="N301" s="24">
        <f>VALUE(DAY(Diariodevtas[[#This Row],[Fecha]]))</f>
        <v>2</v>
      </c>
      <c r="O301" s="20" t="str">
        <f>IF(Diariodevtas[[#This Row],[Diames]]&gt;=15,"1º Quincena","2º Quincena")</f>
        <v>2º Quincena</v>
      </c>
      <c r="P301" s="24">
        <f>VALUE(WEEKNUM(Diariodevtas[[#This Row],[Fecha]]))</f>
        <v>6</v>
      </c>
      <c r="Q301" s="20" t="str">
        <f t="shared" si="4"/>
        <v>Martes</v>
      </c>
    </row>
    <row r="302" spans="1:17">
      <c r="A302" s="13">
        <v>40211</v>
      </c>
      <c r="B302" s="19">
        <v>43000059</v>
      </c>
      <c r="C302" s="11" t="s">
        <v>1864</v>
      </c>
      <c r="D302" s="20">
        <v>38.5</v>
      </c>
      <c r="E302" s="20">
        <v>0</v>
      </c>
      <c r="F302" s="20">
        <v>0</v>
      </c>
      <c r="G302" s="20">
        <v>38.5</v>
      </c>
      <c r="H302" s="20">
        <v>0.77</v>
      </c>
      <c r="I302" s="20">
        <v>39.270000000000003</v>
      </c>
      <c r="J302">
        <v>2</v>
      </c>
      <c r="K302" s="24">
        <f>VALUE(YEAR(Diariodevtas[[#This Row],[Fecha]]))</f>
        <v>2010</v>
      </c>
      <c r="L302" s="24">
        <f>VALUE(ROUNDUP(MONTH(Diariodevtas[[#This Row],[Fecha]])/3, 0))</f>
        <v>1</v>
      </c>
      <c r="M302" s="24">
        <f>VALUE(MONTH(Diariodevtas[[#This Row],[Fecha]]))</f>
        <v>2</v>
      </c>
      <c r="N302" s="24">
        <f>VALUE(DAY(Diariodevtas[[#This Row],[Fecha]]))</f>
        <v>2</v>
      </c>
      <c r="O302" s="20" t="str">
        <f>IF(Diariodevtas[[#This Row],[Diames]]&gt;=15,"1º Quincena","2º Quincena")</f>
        <v>2º Quincena</v>
      </c>
      <c r="P302" s="24">
        <f>VALUE(WEEKNUM(Diariodevtas[[#This Row],[Fecha]]))</f>
        <v>6</v>
      </c>
      <c r="Q302" s="20" t="str">
        <f t="shared" si="4"/>
        <v>Martes</v>
      </c>
    </row>
    <row r="303" spans="1:17">
      <c r="A303" s="13">
        <v>40211</v>
      </c>
      <c r="B303" s="19">
        <v>43000011</v>
      </c>
      <c r="C303" s="11" t="s">
        <v>1886</v>
      </c>
      <c r="D303" s="20">
        <v>15.4</v>
      </c>
      <c r="E303" s="20">
        <v>0</v>
      </c>
      <c r="F303" s="20">
        <v>0</v>
      </c>
      <c r="G303" s="20">
        <v>15.4</v>
      </c>
      <c r="H303" s="20">
        <v>0.31</v>
      </c>
      <c r="I303" s="20">
        <v>15.71</v>
      </c>
      <c r="J303">
        <v>2</v>
      </c>
      <c r="K303" s="24">
        <f>VALUE(YEAR(Diariodevtas[[#This Row],[Fecha]]))</f>
        <v>2010</v>
      </c>
      <c r="L303" s="24">
        <f>VALUE(ROUNDUP(MONTH(Diariodevtas[[#This Row],[Fecha]])/3, 0))</f>
        <v>1</v>
      </c>
      <c r="M303" s="24">
        <f>VALUE(MONTH(Diariodevtas[[#This Row],[Fecha]]))</f>
        <v>2</v>
      </c>
      <c r="N303" s="24">
        <f>VALUE(DAY(Diariodevtas[[#This Row],[Fecha]]))</f>
        <v>2</v>
      </c>
      <c r="O303" s="20" t="str">
        <f>IF(Diariodevtas[[#This Row],[Diames]]&gt;=15,"1º Quincena","2º Quincena")</f>
        <v>2º Quincena</v>
      </c>
      <c r="P303" s="24">
        <f>VALUE(WEEKNUM(Diariodevtas[[#This Row],[Fecha]]))</f>
        <v>6</v>
      </c>
      <c r="Q303" s="20" t="str">
        <f t="shared" si="4"/>
        <v>Martes</v>
      </c>
    </row>
    <row r="304" spans="1:17">
      <c r="A304" s="13">
        <v>40213</v>
      </c>
      <c r="B304" s="19">
        <v>43000020</v>
      </c>
      <c r="C304" s="11" t="s">
        <v>1878</v>
      </c>
      <c r="D304" s="20">
        <v>31.5</v>
      </c>
      <c r="E304" s="20">
        <v>0</v>
      </c>
      <c r="F304" s="20">
        <v>0</v>
      </c>
      <c r="G304" s="20">
        <v>31.5</v>
      </c>
      <c r="H304" s="20">
        <v>0.63</v>
      </c>
      <c r="I304" s="20">
        <v>32.130000000000003</v>
      </c>
      <c r="J304">
        <v>2</v>
      </c>
      <c r="K304" s="24">
        <f>VALUE(YEAR(Diariodevtas[[#This Row],[Fecha]]))</f>
        <v>2010</v>
      </c>
      <c r="L304" s="24">
        <f>VALUE(ROUNDUP(MONTH(Diariodevtas[[#This Row],[Fecha]])/3, 0))</f>
        <v>1</v>
      </c>
      <c r="M304" s="24">
        <f>VALUE(MONTH(Diariodevtas[[#This Row],[Fecha]]))</f>
        <v>2</v>
      </c>
      <c r="N304" s="24">
        <f>VALUE(DAY(Diariodevtas[[#This Row],[Fecha]]))</f>
        <v>4</v>
      </c>
      <c r="O304" s="20" t="str">
        <f>IF(Diariodevtas[[#This Row],[Diames]]&gt;=15,"1º Quincena","2º Quincena")</f>
        <v>2º Quincena</v>
      </c>
      <c r="P304" s="24">
        <f>VALUE(WEEKNUM(Diariodevtas[[#This Row],[Fecha]]))</f>
        <v>6</v>
      </c>
      <c r="Q304" s="20" t="str">
        <f t="shared" si="4"/>
        <v>Jueves</v>
      </c>
    </row>
    <row r="305" spans="1:17">
      <c r="A305" s="13">
        <v>40209</v>
      </c>
      <c r="B305" s="19">
        <v>43000051</v>
      </c>
      <c r="C305" s="11" t="s">
        <v>1879</v>
      </c>
      <c r="D305" s="20">
        <v>4077.54</v>
      </c>
      <c r="E305" s="20">
        <v>0</v>
      </c>
      <c r="F305" s="20">
        <v>0</v>
      </c>
      <c r="G305" s="20">
        <v>4077.54</v>
      </c>
      <c r="H305" s="20">
        <v>81.55</v>
      </c>
      <c r="I305" s="20">
        <v>4159.09</v>
      </c>
      <c r="J305">
        <v>2</v>
      </c>
      <c r="K305" s="24">
        <f>VALUE(YEAR(Diariodevtas[[#This Row],[Fecha]]))</f>
        <v>2010</v>
      </c>
      <c r="L305" s="24">
        <f>VALUE(ROUNDUP(MONTH(Diariodevtas[[#This Row],[Fecha]])/3, 0))</f>
        <v>1</v>
      </c>
      <c r="M305" s="24">
        <f>VALUE(MONTH(Diariodevtas[[#This Row],[Fecha]]))</f>
        <v>1</v>
      </c>
      <c r="N305" s="24">
        <f>VALUE(DAY(Diariodevtas[[#This Row],[Fecha]]))</f>
        <v>31</v>
      </c>
      <c r="O305" s="20" t="str">
        <f>IF(Diariodevtas[[#This Row],[Diames]]&gt;=15,"1º Quincena","2º Quincena")</f>
        <v>1º Quincena</v>
      </c>
      <c r="P305" s="24">
        <f>VALUE(WEEKNUM(Diariodevtas[[#This Row],[Fecha]]))</f>
        <v>6</v>
      </c>
      <c r="Q305" s="20" t="str">
        <f t="shared" si="4"/>
        <v>Domingo</v>
      </c>
    </row>
    <row r="306" spans="1:17">
      <c r="A306" s="13">
        <v>40215</v>
      </c>
      <c r="B306" s="19">
        <v>43000067</v>
      </c>
      <c r="C306" s="11" t="s">
        <v>1870</v>
      </c>
      <c r="D306" s="20">
        <v>245</v>
      </c>
      <c r="E306" s="20">
        <v>0</v>
      </c>
      <c r="F306" s="20">
        <v>0</v>
      </c>
      <c r="G306" s="20">
        <v>245</v>
      </c>
      <c r="H306" s="20">
        <v>4.9000000000000004</v>
      </c>
      <c r="I306" s="20">
        <v>249.9</v>
      </c>
      <c r="J306">
        <v>2</v>
      </c>
      <c r="K306" s="24">
        <f>VALUE(YEAR(Diariodevtas[[#This Row],[Fecha]]))</f>
        <v>2010</v>
      </c>
      <c r="L306" s="24">
        <f>VALUE(ROUNDUP(MONTH(Diariodevtas[[#This Row],[Fecha]])/3, 0))</f>
        <v>1</v>
      </c>
      <c r="M306" s="24">
        <f>VALUE(MONTH(Diariodevtas[[#This Row],[Fecha]]))</f>
        <v>2</v>
      </c>
      <c r="N306" s="24">
        <f>VALUE(DAY(Diariodevtas[[#This Row],[Fecha]]))</f>
        <v>6</v>
      </c>
      <c r="O306" s="20" t="str">
        <f>IF(Diariodevtas[[#This Row],[Diames]]&gt;=15,"1º Quincena","2º Quincena")</f>
        <v>2º Quincena</v>
      </c>
      <c r="P306" s="24">
        <f>VALUE(WEEKNUM(Diariodevtas[[#This Row],[Fecha]]))</f>
        <v>6</v>
      </c>
      <c r="Q306" s="20" t="str">
        <f t="shared" si="4"/>
        <v>Sábado</v>
      </c>
    </row>
    <row r="307" spans="1:17">
      <c r="A307" s="13">
        <v>40219</v>
      </c>
      <c r="B307" s="19">
        <v>43000037</v>
      </c>
      <c r="C307" s="11" t="s">
        <v>1888</v>
      </c>
      <c r="D307" s="20">
        <v>13.6</v>
      </c>
      <c r="E307" s="20">
        <v>0</v>
      </c>
      <c r="F307" s="20">
        <v>0</v>
      </c>
      <c r="G307" s="20">
        <v>13.6</v>
      </c>
      <c r="H307" s="20">
        <v>0.27</v>
      </c>
      <c r="I307" s="20">
        <v>13.87</v>
      </c>
      <c r="J307">
        <v>2</v>
      </c>
      <c r="K307" s="24">
        <f>VALUE(YEAR(Diariodevtas[[#This Row],[Fecha]]))</f>
        <v>2010</v>
      </c>
      <c r="L307" s="24">
        <f>VALUE(ROUNDUP(MONTH(Diariodevtas[[#This Row],[Fecha]])/3, 0))</f>
        <v>1</v>
      </c>
      <c r="M307" s="24">
        <f>VALUE(MONTH(Diariodevtas[[#This Row],[Fecha]]))</f>
        <v>2</v>
      </c>
      <c r="N307" s="24">
        <f>VALUE(DAY(Diariodevtas[[#This Row],[Fecha]]))</f>
        <v>10</v>
      </c>
      <c r="O307" s="20" t="str">
        <f>IF(Diariodevtas[[#This Row],[Diames]]&gt;=15,"1º Quincena","2º Quincena")</f>
        <v>2º Quincena</v>
      </c>
      <c r="P307" s="24">
        <f>VALUE(WEEKNUM(Diariodevtas[[#This Row],[Fecha]]))</f>
        <v>7</v>
      </c>
      <c r="Q307" s="20" t="str">
        <f t="shared" si="4"/>
        <v>Míercoles</v>
      </c>
    </row>
    <row r="308" spans="1:17">
      <c r="A308" s="13">
        <v>40219</v>
      </c>
      <c r="B308" s="19">
        <v>43000052</v>
      </c>
      <c r="C308" s="11" t="s">
        <v>1847</v>
      </c>
      <c r="D308" s="20">
        <v>19</v>
      </c>
      <c r="E308" s="20">
        <v>0</v>
      </c>
      <c r="F308" s="20">
        <v>0</v>
      </c>
      <c r="G308" s="20">
        <v>19</v>
      </c>
      <c r="H308" s="20">
        <v>0.38</v>
      </c>
      <c r="I308" s="20">
        <v>19.38</v>
      </c>
      <c r="J308">
        <v>2</v>
      </c>
      <c r="K308" s="24">
        <f>VALUE(YEAR(Diariodevtas[[#This Row],[Fecha]]))</f>
        <v>2010</v>
      </c>
      <c r="L308" s="24">
        <f>VALUE(ROUNDUP(MONTH(Diariodevtas[[#This Row],[Fecha]])/3, 0))</f>
        <v>1</v>
      </c>
      <c r="M308" s="24">
        <f>VALUE(MONTH(Diariodevtas[[#This Row],[Fecha]]))</f>
        <v>2</v>
      </c>
      <c r="N308" s="24">
        <f>VALUE(DAY(Diariodevtas[[#This Row],[Fecha]]))</f>
        <v>10</v>
      </c>
      <c r="O308" s="20" t="str">
        <f>IF(Diariodevtas[[#This Row],[Diames]]&gt;=15,"1º Quincena","2º Quincena")</f>
        <v>2º Quincena</v>
      </c>
      <c r="P308" s="24">
        <f>VALUE(WEEKNUM(Diariodevtas[[#This Row],[Fecha]]))</f>
        <v>7</v>
      </c>
      <c r="Q308" s="20" t="str">
        <f t="shared" si="4"/>
        <v>Míercoles</v>
      </c>
    </row>
    <row r="309" spans="1:17">
      <c r="A309" s="13">
        <v>40221</v>
      </c>
      <c r="B309" s="19">
        <v>43000069</v>
      </c>
      <c r="C309" s="11" t="s">
        <v>1890</v>
      </c>
      <c r="D309" s="20">
        <v>526.5</v>
      </c>
      <c r="E309" s="20">
        <v>0</v>
      </c>
      <c r="F309" s="20">
        <v>0</v>
      </c>
      <c r="G309" s="20">
        <v>526.5</v>
      </c>
      <c r="H309" s="20">
        <v>10.53</v>
      </c>
      <c r="I309" s="20">
        <v>537.03</v>
      </c>
      <c r="J309">
        <v>2</v>
      </c>
      <c r="K309" s="24">
        <f>VALUE(YEAR(Diariodevtas[[#This Row],[Fecha]]))</f>
        <v>2010</v>
      </c>
      <c r="L309" s="24">
        <f>VALUE(ROUNDUP(MONTH(Diariodevtas[[#This Row],[Fecha]])/3, 0))</f>
        <v>1</v>
      </c>
      <c r="M309" s="24">
        <f>VALUE(MONTH(Diariodevtas[[#This Row],[Fecha]]))</f>
        <v>2</v>
      </c>
      <c r="N309" s="24">
        <f>VALUE(DAY(Diariodevtas[[#This Row],[Fecha]]))</f>
        <v>12</v>
      </c>
      <c r="O309" s="20" t="str">
        <f>IF(Diariodevtas[[#This Row],[Diames]]&gt;=15,"1º Quincena","2º Quincena")</f>
        <v>2º Quincena</v>
      </c>
      <c r="P309" s="24">
        <f>VALUE(WEEKNUM(Diariodevtas[[#This Row],[Fecha]]))</f>
        <v>7</v>
      </c>
      <c r="Q309" s="20" t="str">
        <f t="shared" si="4"/>
        <v>Viernes</v>
      </c>
    </row>
    <row r="310" spans="1:17">
      <c r="A310" s="13">
        <v>40225</v>
      </c>
      <c r="B310" s="19">
        <v>43000040</v>
      </c>
      <c r="C310" s="11" t="s">
        <v>1863</v>
      </c>
      <c r="D310" s="20">
        <v>1689.7</v>
      </c>
      <c r="E310" s="20">
        <v>0</v>
      </c>
      <c r="F310" s="20">
        <v>0</v>
      </c>
      <c r="G310" s="20">
        <v>1689.7</v>
      </c>
      <c r="H310" s="20">
        <v>33.79</v>
      </c>
      <c r="I310" s="20">
        <v>1723.49</v>
      </c>
      <c r="J310">
        <v>2</v>
      </c>
      <c r="K310" s="24">
        <f>VALUE(YEAR(Diariodevtas[[#This Row],[Fecha]]))</f>
        <v>2010</v>
      </c>
      <c r="L310" s="24">
        <f>VALUE(ROUNDUP(MONTH(Diariodevtas[[#This Row],[Fecha]])/3, 0))</f>
        <v>1</v>
      </c>
      <c r="M310" s="24">
        <f>VALUE(MONTH(Diariodevtas[[#This Row],[Fecha]]))</f>
        <v>2</v>
      </c>
      <c r="N310" s="24">
        <f>VALUE(DAY(Diariodevtas[[#This Row],[Fecha]]))</f>
        <v>16</v>
      </c>
      <c r="O310" s="20" t="str">
        <f>IF(Diariodevtas[[#This Row],[Diames]]&gt;=15,"1º Quincena","2º Quincena")</f>
        <v>1º Quincena</v>
      </c>
      <c r="P310" s="24">
        <f>VALUE(WEEKNUM(Diariodevtas[[#This Row],[Fecha]]))</f>
        <v>8</v>
      </c>
      <c r="Q310" s="20" t="str">
        <f t="shared" si="4"/>
        <v>Martes</v>
      </c>
    </row>
    <row r="311" spans="1:17">
      <c r="A311" s="13">
        <v>40228</v>
      </c>
      <c r="B311" s="19">
        <v>43000064</v>
      </c>
      <c r="C311" s="11" t="s">
        <v>1868</v>
      </c>
      <c r="D311" s="20">
        <v>47.6</v>
      </c>
      <c r="E311" s="20">
        <v>0</v>
      </c>
      <c r="F311" s="20">
        <v>0</v>
      </c>
      <c r="G311" s="20">
        <v>47.6</v>
      </c>
      <c r="H311" s="20">
        <v>0.95</v>
      </c>
      <c r="I311" s="20">
        <v>48.55</v>
      </c>
      <c r="J311">
        <v>2</v>
      </c>
      <c r="K311" s="24">
        <f>VALUE(YEAR(Diariodevtas[[#This Row],[Fecha]]))</f>
        <v>2010</v>
      </c>
      <c r="L311" s="24">
        <f>VALUE(ROUNDUP(MONTH(Diariodevtas[[#This Row],[Fecha]])/3, 0))</f>
        <v>1</v>
      </c>
      <c r="M311" s="24">
        <f>VALUE(MONTH(Diariodevtas[[#This Row],[Fecha]]))</f>
        <v>2</v>
      </c>
      <c r="N311" s="24">
        <f>VALUE(DAY(Diariodevtas[[#This Row],[Fecha]]))</f>
        <v>19</v>
      </c>
      <c r="O311" s="20" t="str">
        <f>IF(Diariodevtas[[#This Row],[Diames]]&gt;=15,"1º Quincena","2º Quincena")</f>
        <v>1º Quincena</v>
      </c>
      <c r="P311" s="24">
        <f>VALUE(WEEKNUM(Diariodevtas[[#This Row],[Fecha]]))</f>
        <v>8</v>
      </c>
      <c r="Q311" s="20" t="str">
        <f t="shared" si="4"/>
        <v>Viernes</v>
      </c>
    </row>
    <row r="312" spans="1:17">
      <c r="A312" s="13">
        <v>40228</v>
      </c>
      <c r="B312" s="19">
        <v>43000003</v>
      </c>
      <c r="C312" s="11" t="s">
        <v>1865</v>
      </c>
      <c r="D312" s="20">
        <v>65.7</v>
      </c>
      <c r="E312" s="20">
        <v>0</v>
      </c>
      <c r="F312" s="20">
        <v>0</v>
      </c>
      <c r="G312" s="20">
        <v>65.7</v>
      </c>
      <c r="H312" s="20">
        <v>1.31</v>
      </c>
      <c r="I312" s="20">
        <v>67.010000000000005</v>
      </c>
      <c r="J312">
        <v>2</v>
      </c>
      <c r="K312" s="24">
        <f>VALUE(YEAR(Diariodevtas[[#This Row],[Fecha]]))</f>
        <v>2010</v>
      </c>
      <c r="L312" s="24">
        <f>VALUE(ROUNDUP(MONTH(Diariodevtas[[#This Row],[Fecha]])/3, 0))</f>
        <v>1</v>
      </c>
      <c r="M312" s="24">
        <f>VALUE(MONTH(Diariodevtas[[#This Row],[Fecha]]))</f>
        <v>2</v>
      </c>
      <c r="N312" s="24">
        <f>VALUE(DAY(Diariodevtas[[#This Row],[Fecha]]))</f>
        <v>19</v>
      </c>
      <c r="O312" s="20" t="str">
        <f>IF(Diariodevtas[[#This Row],[Diames]]&gt;=15,"1º Quincena","2º Quincena")</f>
        <v>1º Quincena</v>
      </c>
      <c r="P312" s="24">
        <f>VALUE(WEEKNUM(Diariodevtas[[#This Row],[Fecha]]))</f>
        <v>8</v>
      </c>
      <c r="Q312" s="20" t="str">
        <f t="shared" si="4"/>
        <v>Viernes</v>
      </c>
    </row>
    <row r="313" spans="1:17">
      <c r="A313" s="13">
        <v>40235</v>
      </c>
      <c r="B313" s="19">
        <v>43000037</v>
      </c>
      <c r="C313" s="11" t="s">
        <v>1888</v>
      </c>
      <c r="D313" s="20">
        <v>17</v>
      </c>
      <c r="E313" s="20">
        <v>0</v>
      </c>
      <c r="F313" s="20">
        <v>0</v>
      </c>
      <c r="G313" s="20">
        <v>17</v>
      </c>
      <c r="H313" s="20">
        <v>0.34</v>
      </c>
      <c r="I313" s="20">
        <v>17.34</v>
      </c>
      <c r="J313">
        <v>2</v>
      </c>
      <c r="K313" s="24">
        <f>VALUE(YEAR(Diariodevtas[[#This Row],[Fecha]]))</f>
        <v>2010</v>
      </c>
      <c r="L313" s="24">
        <f>VALUE(ROUNDUP(MONTH(Diariodevtas[[#This Row],[Fecha]])/3, 0))</f>
        <v>1</v>
      </c>
      <c r="M313" s="24">
        <f>VALUE(MONTH(Diariodevtas[[#This Row],[Fecha]]))</f>
        <v>2</v>
      </c>
      <c r="N313" s="24">
        <f>VALUE(DAY(Diariodevtas[[#This Row],[Fecha]]))</f>
        <v>26</v>
      </c>
      <c r="O313" s="20" t="str">
        <f>IF(Diariodevtas[[#This Row],[Diames]]&gt;=15,"1º Quincena","2º Quincena")</f>
        <v>1º Quincena</v>
      </c>
      <c r="P313" s="24">
        <f>VALUE(WEEKNUM(Diariodevtas[[#This Row],[Fecha]]))</f>
        <v>9</v>
      </c>
      <c r="Q313" s="20" t="str">
        <f t="shared" si="4"/>
        <v>Viernes</v>
      </c>
    </row>
    <row r="314" spans="1:17">
      <c r="A314" s="13">
        <v>40236</v>
      </c>
      <c r="B314" s="19">
        <v>43000005</v>
      </c>
      <c r="C314" s="11" t="s">
        <v>1891</v>
      </c>
      <c r="D314" s="20">
        <v>130.68</v>
      </c>
      <c r="E314" s="20">
        <v>0</v>
      </c>
      <c r="F314" s="20">
        <v>0</v>
      </c>
      <c r="G314" s="20">
        <v>130.68</v>
      </c>
      <c r="H314" s="20">
        <v>2.61</v>
      </c>
      <c r="I314" s="20">
        <v>133.29</v>
      </c>
      <c r="J314">
        <v>2</v>
      </c>
      <c r="K314" s="24">
        <f>VALUE(YEAR(Diariodevtas[[#This Row],[Fecha]]))</f>
        <v>2010</v>
      </c>
      <c r="L314" s="24">
        <f>VALUE(ROUNDUP(MONTH(Diariodevtas[[#This Row],[Fecha]])/3, 0))</f>
        <v>1</v>
      </c>
      <c r="M314" s="24">
        <f>VALUE(MONTH(Diariodevtas[[#This Row],[Fecha]]))</f>
        <v>2</v>
      </c>
      <c r="N314" s="24">
        <f>VALUE(DAY(Diariodevtas[[#This Row],[Fecha]]))</f>
        <v>27</v>
      </c>
      <c r="O314" s="20" t="str">
        <f>IF(Diariodevtas[[#This Row],[Diames]]&gt;=15,"1º Quincena","2º Quincena")</f>
        <v>1º Quincena</v>
      </c>
      <c r="P314" s="24">
        <f>VALUE(WEEKNUM(Diariodevtas[[#This Row],[Fecha]]))</f>
        <v>9</v>
      </c>
      <c r="Q314" s="20" t="str">
        <f t="shared" si="4"/>
        <v>Sábado</v>
      </c>
    </row>
    <row r="315" spans="1:17">
      <c r="A315" s="13">
        <v>40236</v>
      </c>
      <c r="B315" s="19">
        <v>43000070</v>
      </c>
      <c r="C315" s="11" t="s">
        <v>1892</v>
      </c>
      <c r="D315" s="20">
        <v>255</v>
      </c>
      <c r="E315" s="20">
        <v>0</v>
      </c>
      <c r="F315" s="20">
        <v>0</v>
      </c>
      <c r="G315" s="20">
        <v>255</v>
      </c>
      <c r="H315" s="20">
        <v>5.0999999999999996</v>
      </c>
      <c r="I315" s="20">
        <v>260.10000000000002</v>
      </c>
      <c r="J315">
        <v>2</v>
      </c>
      <c r="K315" s="24">
        <f>VALUE(YEAR(Diariodevtas[[#This Row],[Fecha]]))</f>
        <v>2010</v>
      </c>
      <c r="L315" s="24">
        <f>VALUE(ROUNDUP(MONTH(Diariodevtas[[#This Row],[Fecha]])/3, 0))</f>
        <v>1</v>
      </c>
      <c r="M315" s="24">
        <f>VALUE(MONTH(Diariodevtas[[#This Row],[Fecha]]))</f>
        <v>2</v>
      </c>
      <c r="N315" s="24">
        <f>VALUE(DAY(Diariodevtas[[#This Row],[Fecha]]))</f>
        <v>27</v>
      </c>
      <c r="O315" s="20" t="str">
        <f>IF(Diariodevtas[[#This Row],[Diames]]&gt;=15,"1º Quincena","2º Quincena")</f>
        <v>1º Quincena</v>
      </c>
      <c r="P315" s="24">
        <f>VALUE(WEEKNUM(Diariodevtas[[#This Row],[Fecha]]))</f>
        <v>9</v>
      </c>
      <c r="Q315" s="20" t="str">
        <f t="shared" si="4"/>
        <v>Sábado</v>
      </c>
    </row>
    <row r="316" spans="1:17">
      <c r="A316" s="13">
        <v>40236</v>
      </c>
      <c r="B316" s="19">
        <v>43000027</v>
      </c>
      <c r="C316" s="11" t="s">
        <v>1893</v>
      </c>
      <c r="D316" s="20">
        <v>980.7</v>
      </c>
      <c r="E316" s="20">
        <v>0</v>
      </c>
      <c r="F316" s="20">
        <v>0</v>
      </c>
      <c r="G316" s="20">
        <v>980.7</v>
      </c>
      <c r="H316" s="20">
        <v>19.61</v>
      </c>
      <c r="I316" s="20">
        <v>1000.31</v>
      </c>
      <c r="J316">
        <v>2</v>
      </c>
      <c r="K316" s="24">
        <f>VALUE(YEAR(Diariodevtas[[#This Row],[Fecha]]))</f>
        <v>2010</v>
      </c>
      <c r="L316" s="24">
        <f>VALUE(ROUNDUP(MONTH(Diariodevtas[[#This Row],[Fecha]])/3, 0))</f>
        <v>1</v>
      </c>
      <c r="M316" s="24">
        <f>VALUE(MONTH(Diariodevtas[[#This Row],[Fecha]]))</f>
        <v>2</v>
      </c>
      <c r="N316" s="24">
        <f>VALUE(DAY(Diariodevtas[[#This Row],[Fecha]]))</f>
        <v>27</v>
      </c>
      <c r="O316" s="20" t="str">
        <f>IF(Diariodevtas[[#This Row],[Diames]]&gt;=15,"1º Quincena","2º Quincena")</f>
        <v>1º Quincena</v>
      </c>
      <c r="P316" s="24">
        <f>VALUE(WEEKNUM(Diariodevtas[[#This Row],[Fecha]]))</f>
        <v>9</v>
      </c>
      <c r="Q316" s="20" t="str">
        <f t="shared" si="4"/>
        <v>Sábado</v>
      </c>
    </row>
    <row r="317" spans="1:17">
      <c r="A317" s="13">
        <v>40236</v>
      </c>
      <c r="B317" s="19">
        <v>43000035</v>
      </c>
      <c r="C317" s="11" t="s">
        <v>1894</v>
      </c>
      <c r="D317" s="20">
        <v>506.88</v>
      </c>
      <c r="E317" s="20">
        <v>0</v>
      </c>
      <c r="F317" s="20">
        <v>0</v>
      </c>
      <c r="G317" s="20">
        <v>506.88</v>
      </c>
      <c r="H317" s="20">
        <v>10.14</v>
      </c>
      <c r="I317" s="20">
        <v>517.02</v>
      </c>
      <c r="J317">
        <v>2</v>
      </c>
      <c r="K317" s="24">
        <f>VALUE(YEAR(Diariodevtas[[#This Row],[Fecha]]))</f>
        <v>2010</v>
      </c>
      <c r="L317" s="24">
        <f>VALUE(ROUNDUP(MONTH(Diariodevtas[[#This Row],[Fecha]])/3, 0))</f>
        <v>1</v>
      </c>
      <c r="M317" s="24">
        <f>VALUE(MONTH(Diariodevtas[[#This Row],[Fecha]]))</f>
        <v>2</v>
      </c>
      <c r="N317" s="24">
        <f>VALUE(DAY(Diariodevtas[[#This Row],[Fecha]]))</f>
        <v>27</v>
      </c>
      <c r="O317" s="20" t="str">
        <f>IF(Diariodevtas[[#This Row],[Diames]]&gt;=15,"1º Quincena","2º Quincena")</f>
        <v>1º Quincena</v>
      </c>
      <c r="P317" s="24">
        <f>VALUE(WEEKNUM(Diariodevtas[[#This Row],[Fecha]]))</f>
        <v>9</v>
      </c>
      <c r="Q317" s="20" t="str">
        <f t="shared" si="4"/>
        <v>Sábado</v>
      </c>
    </row>
    <row r="318" spans="1:17">
      <c r="A318" s="13">
        <v>40236</v>
      </c>
      <c r="B318" s="19">
        <v>43000050</v>
      </c>
      <c r="C318" s="11" t="s">
        <v>1875</v>
      </c>
      <c r="D318" s="20">
        <v>-2011.9</v>
      </c>
      <c r="E318" s="20">
        <v>0</v>
      </c>
      <c r="F318" s="20">
        <v>0</v>
      </c>
      <c r="G318" s="20">
        <v>-2011.9</v>
      </c>
      <c r="H318" s="20">
        <v>-40.24</v>
      </c>
      <c r="I318" s="20">
        <v>-2052.14</v>
      </c>
      <c r="J318">
        <v>2</v>
      </c>
      <c r="K318" s="24">
        <f>VALUE(YEAR(Diariodevtas[[#This Row],[Fecha]]))</f>
        <v>2010</v>
      </c>
      <c r="L318" s="24">
        <f>VALUE(ROUNDUP(MONTH(Diariodevtas[[#This Row],[Fecha]])/3, 0))</f>
        <v>1</v>
      </c>
      <c r="M318" s="24">
        <f>VALUE(MONTH(Diariodevtas[[#This Row],[Fecha]]))</f>
        <v>2</v>
      </c>
      <c r="N318" s="24">
        <f>VALUE(DAY(Diariodevtas[[#This Row],[Fecha]]))</f>
        <v>27</v>
      </c>
      <c r="O318" s="20" t="str">
        <f>IF(Diariodevtas[[#This Row],[Diames]]&gt;=15,"1º Quincena","2º Quincena")</f>
        <v>1º Quincena</v>
      </c>
      <c r="P318" s="24">
        <f>VALUE(WEEKNUM(Diariodevtas[[#This Row],[Fecha]]))</f>
        <v>9</v>
      </c>
      <c r="Q318" s="20" t="str">
        <f t="shared" si="4"/>
        <v>Sábado</v>
      </c>
    </row>
    <row r="319" spans="1:17">
      <c r="A319" s="13">
        <v>40236</v>
      </c>
      <c r="B319" s="19">
        <v>43000050</v>
      </c>
      <c r="C319" s="11" t="s">
        <v>1875</v>
      </c>
      <c r="D319" s="20">
        <v>38</v>
      </c>
      <c r="E319" s="20">
        <v>0</v>
      </c>
      <c r="F319" s="20">
        <v>0</v>
      </c>
      <c r="G319" s="20">
        <v>38</v>
      </c>
      <c r="H319" s="20">
        <v>0.76</v>
      </c>
      <c r="I319" s="20">
        <v>38.76</v>
      </c>
      <c r="J319">
        <v>2</v>
      </c>
      <c r="K319" s="24">
        <f>VALUE(YEAR(Diariodevtas[[#This Row],[Fecha]]))</f>
        <v>2010</v>
      </c>
      <c r="L319" s="24">
        <f>VALUE(ROUNDUP(MONTH(Diariodevtas[[#This Row],[Fecha]])/3, 0))</f>
        <v>1</v>
      </c>
      <c r="M319" s="24">
        <f>VALUE(MONTH(Diariodevtas[[#This Row],[Fecha]]))</f>
        <v>2</v>
      </c>
      <c r="N319" s="24">
        <f>VALUE(DAY(Diariodevtas[[#This Row],[Fecha]]))</f>
        <v>27</v>
      </c>
      <c r="O319" s="20" t="str">
        <f>IF(Diariodevtas[[#This Row],[Diames]]&gt;=15,"1º Quincena","2º Quincena")</f>
        <v>1º Quincena</v>
      </c>
      <c r="P319" s="24">
        <f>VALUE(WEEKNUM(Diariodevtas[[#This Row],[Fecha]]))</f>
        <v>9</v>
      </c>
      <c r="Q319" s="20" t="str">
        <f t="shared" si="4"/>
        <v>Sábado</v>
      </c>
    </row>
    <row r="320" spans="1:17">
      <c r="A320" s="13">
        <v>40236</v>
      </c>
      <c r="B320" s="19">
        <v>43000026</v>
      </c>
      <c r="C320" s="11" t="s">
        <v>1895</v>
      </c>
      <c r="D320" s="20">
        <v>286.44</v>
      </c>
      <c r="E320" s="20">
        <v>0</v>
      </c>
      <c r="F320" s="20">
        <v>0</v>
      </c>
      <c r="G320" s="20">
        <v>286.44</v>
      </c>
      <c r="H320" s="20">
        <v>5.73</v>
      </c>
      <c r="I320" s="20">
        <v>292.17</v>
      </c>
      <c r="J320">
        <v>2</v>
      </c>
      <c r="K320" s="24">
        <f>VALUE(YEAR(Diariodevtas[[#This Row],[Fecha]]))</f>
        <v>2010</v>
      </c>
      <c r="L320" s="24">
        <f>VALUE(ROUNDUP(MONTH(Diariodevtas[[#This Row],[Fecha]])/3, 0))</f>
        <v>1</v>
      </c>
      <c r="M320" s="24">
        <f>VALUE(MONTH(Diariodevtas[[#This Row],[Fecha]]))</f>
        <v>2</v>
      </c>
      <c r="N320" s="24">
        <f>VALUE(DAY(Diariodevtas[[#This Row],[Fecha]]))</f>
        <v>27</v>
      </c>
      <c r="O320" s="20" t="str">
        <f>IF(Diariodevtas[[#This Row],[Diames]]&gt;=15,"1º Quincena","2º Quincena")</f>
        <v>1º Quincena</v>
      </c>
      <c r="P320" s="24">
        <f>VALUE(WEEKNUM(Diariodevtas[[#This Row],[Fecha]]))</f>
        <v>9</v>
      </c>
      <c r="Q320" s="20" t="str">
        <f t="shared" si="4"/>
        <v>Sábado</v>
      </c>
    </row>
    <row r="321" spans="1:17">
      <c r="A321" s="13">
        <v>40236</v>
      </c>
      <c r="B321" s="19">
        <v>43000058</v>
      </c>
      <c r="C321" s="11" t="s">
        <v>1821</v>
      </c>
      <c r="D321" s="20">
        <v>40.65</v>
      </c>
      <c r="E321" s="20">
        <v>0</v>
      </c>
      <c r="F321" s="20">
        <v>0</v>
      </c>
      <c r="G321" s="20">
        <v>40.65</v>
      </c>
      <c r="H321" s="20">
        <v>0.81</v>
      </c>
      <c r="I321" s="20">
        <v>41.46</v>
      </c>
      <c r="J321">
        <v>2</v>
      </c>
      <c r="K321" s="24">
        <f>VALUE(YEAR(Diariodevtas[[#This Row],[Fecha]]))</f>
        <v>2010</v>
      </c>
      <c r="L321" s="24">
        <f>VALUE(ROUNDUP(MONTH(Diariodevtas[[#This Row],[Fecha]])/3, 0))</f>
        <v>1</v>
      </c>
      <c r="M321" s="24">
        <f>VALUE(MONTH(Diariodevtas[[#This Row],[Fecha]]))</f>
        <v>2</v>
      </c>
      <c r="N321" s="24">
        <f>VALUE(DAY(Diariodevtas[[#This Row],[Fecha]]))</f>
        <v>27</v>
      </c>
      <c r="O321" s="20" t="str">
        <f>IF(Diariodevtas[[#This Row],[Diames]]&gt;=15,"1º Quincena","2º Quincena")</f>
        <v>1º Quincena</v>
      </c>
      <c r="P321" s="24">
        <f>VALUE(WEEKNUM(Diariodevtas[[#This Row],[Fecha]]))</f>
        <v>9</v>
      </c>
      <c r="Q321" s="20" t="str">
        <f t="shared" si="4"/>
        <v>Sábado</v>
      </c>
    </row>
    <row r="322" spans="1:17">
      <c r="A322" s="13">
        <v>40236</v>
      </c>
      <c r="B322" s="19">
        <v>43000041</v>
      </c>
      <c r="C322" s="11" t="s">
        <v>1885</v>
      </c>
      <c r="D322" s="20">
        <v>180</v>
      </c>
      <c r="E322" s="20">
        <v>0</v>
      </c>
      <c r="F322" s="20">
        <v>0</v>
      </c>
      <c r="G322" s="20">
        <v>180</v>
      </c>
      <c r="H322" s="20">
        <v>3.6</v>
      </c>
      <c r="I322" s="20">
        <v>183.6</v>
      </c>
      <c r="J322">
        <v>2</v>
      </c>
      <c r="K322" s="24">
        <f>VALUE(YEAR(Diariodevtas[[#This Row],[Fecha]]))</f>
        <v>2010</v>
      </c>
      <c r="L322" s="24">
        <f>VALUE(ROUNDUP(MONTH(Diariodevtas[[#This Row],[Fecha]])/3, 0))</f>
        <v>1</v>
      </c>
      <c r="M322" s="24">
        <f>VALUE(MONTH(Diariodevtas[[#This Row],[Fecha]]))</f>
        <v>2</v>
      </c>
      <c r="N322" s="24">
        <f>VALUE(DAY(Diariodevtas[[#This Row],[Fecha]]))</f>
        <v>27</v>
      </c>
      <c r="O322" s="20" t="str">
        <f>IF(Diariodevtas[[#This Row],[Diames]]&gt;=15,"1º Quincena","2º Quincena")</f>
        <v>1º Quincena</v>
      </c>
      <c r="P322" s="24">
        <f>VALUE(WEEKNUM(Diariodevtas[[#This Row],[Fecha]]))</f>
        <v>9</v>
      </c>
      <c r="Q322" s="20" t="str">
        <f t="shared" si="4"/>
        <v>Sábado</v>
      </c>
    </row>
    <row r="323" spans="1:17">
      <c r="A323" s="13">
        <v>40236</v>
      </c>
      <c r="B323" s="19">
        <v>43000008</v>
      </c>
      <c r="C323" s="11" t="s">
        <v>1877</v>
      </c>
      <c r="D323" s="20">
        <v>46</v>
      </c>
      <c r="E323" s="20">
        <v>0</v>
      </c>
      <c r="F323" s="20">
        <v>0</v>
      </c>
      <c r="G323" s="20">
        <v>46</v>
      </c>
      <c r="H323" s="20">
        <v>0.92</v>
      </c>
      <c r="I323" s="20">
        <v>46.92</v>
      </c>
      <c r="J323">
        <v>2</v>
      </c>
      <c r="K323" s="24">
        <f>VALUE(YEAR(Diariodevtas[[#This Row],[Fecha]]))</f>
        <v>2010</v>
      </c>
      <c r="L323" s="24">
        <f>VALUE(ROUNDUP(MONTH(Diariodevtas[[#This Row],[Fecha]])/3, 0))</f>
        <v>1</v>
      </c>
      <c r="M323" s="24">
        <f>VALUE(MONTH(Diariodevtas[[#This Row],[Fecha]]))</f>
        <v>2</v>
      </c>
      <c r="N323" s="24">
        <f>VALUE(DAY(Diariodevtas[[#This Row],[Fecha]]))</f>
        <v>27</v>
      </c>
      <c r="O323" s="20" t="str">
        <f>IF(Diariodevtas[[#This Row],[Diames]]&gt;=15,"1º Quincena","2º Quincena")</f>
        <v>1º Quincena</v>
      </c>
      <c r="P323" s="24">
        <f>VALUE(WEEKNUM(Diariodevtas[[#This Row],[Fecha]]))</f>
        <v>9</v>
      </c>
      <c r="Q323" s="20" t="str">
        <f t="shared" ref="Q323:Q386" si="5">IF(WEEKDAY(A323)=1,"Domingo",IF(WEEKDAY(A323)=2,"Lunes",IF(WEEKDAY(A323)=3,"Martes",IF(WEEKDAY(A323)=4,"Míercoles",IF(WEEKDAY(A323)=5,"Jueves",IF(WEEKDAY(A323)=6,"Viernes","Sábado"))))))</f>
        <v>Sábado</v>
      </c>
    </row>
    <row r="324" spans="1:17">
      <c r="A324" s="13">
        <v>40236</v>
      </c>
      <c r="B324" s="19">
        <v>43000008</v>
      </c>
      <c r="C324" s="11" t="s">
        <v>1877</v>
      </c>
      <c r="D324" s="20">
        <v>84.48</v>
      </c>
      <c r="E324" s="20">
        <v>0</v>
      </c>
      <c r="F324" s="20">
        <v>0</v>
      </c>
      <c r="G324" s="20">
        <v>84.48</v>
      </c>
      <c r="H324" s="20">
        <v>1.69</v>
      </c>
      <c r="I324" s="20">
        <v>86.17</v>
      </c>
      <c r="J324">
        <v>2</v>
      </c>
      <c r="K324" s="24">
        <f>VALUE(YEAR(Diariodevtas[[#This Row],[Fecha]]))</f>
        <v>2010</v>
      </c>
      <c r="L324" s="24">
        <f>VALUE(ROUNDUP(MONTH(Diariodevtas[[#This Row],[Fecha]])/3, 0))</f>
        <v>1</v>
      </c>
      <c r="M324" s="24">
        <f>VALUE(MONTH(Diariodevtas[[#This Row],[Fecha]]))</f>
        <v>2</v>
      </c>
      <c r="N324" s="24">
        <f>VALUE(DAY(Diariodevtas[[#This Row],[Fecha]]))</f>
        <v>27</v>
      </c>
      <c r="O324" s="20" t="str">
        <f>IF(Diariodevtas[[#This Row],[Diames]]&gt;=15,"1º Quincena","2º Quincena")</f>
        <v>1º Quincena</v>
      </c>
      <c r="P324" s="24">
        <f>VALUE(WEEKNUM(Diariodevtas[[#This Row],[Fecha]]))</f>
        <v>9</v>
      </c>
      <c r="Q324" s="20" t="str">
        <f t="shared" si="5"/>
        <v>Sábado</v>
      </c>
    </row>
    <row r="325" spans="1:17">
      <c r="A325" s="13">
        <v>40236</v>
      </c>
      <c r="B325" s="19">
        <v>43000008</v>
      </c>
      <c r="C325" s="11" t="s">
        <v>1877</v>
      </c>
      <c r="D325" s="20">
        <v>19.8</v>
      </c>
      <c r="E325" s="20">
        <v>0</v>
      </c>
      <c r="F325" s="20">
        <v>0</v>
      </c>
      <c r="G325" s="20">
        <v>19.8</v>
      </c>
      <c r="H325" s="20">
        <v>0.4</v>
      </c>
      <c r="I325" s="20">
        <v>20.2</v>
      </c>
      <c r="J325">
        <v>2</v>
      </c>
      <c r="K325" s="24">
        <f>VALUE(YEAR(Diariodevtas[[#This Row],[Fecha]]))</f>
        <v>2010</v>
      </c>
      <c r="L325" s="24">
        <f>VALUE(ROUNDUP(MONTH(Diariodevtas[[#This Row],[Fecha]])/3, 0))</f>
        <v>1</v>
      </c>
      <c r="M325" s="24">
        <f>VALUE(MONTH(Diariodevtas[[#This Row],[Fecha]]))</f>
        <v>2</v>
      </c>
      <c r="N325" s="24">
        <f>VALUE(DAY(Diariodevtas[[#This Row],[Fecha]]))</f>
        <v>27</v>
      </c>
      <c r="O325" s="20" t="str">
        <f>IF(Diariodevtas[[#This Row],[Diames]]&gt;=15,"1º Quincena","2º Quincena")</f>
        <v>1º Quincena</v>
      </c>
      <c r="P325" s="24">
        <f>VALUE(WEEKNUM(Diariodevtas[[#This Row],[Fecha]]))</f>
        <v>9</v>
      </c>
      <c r="Q325" s="20" t="str">
        <f t="shared" si="5"/>
        <v>Sábado</v>
      </c>
    </row>
    <row r="326" spans="1:17">
      <c r="A326" s="13">
        <v>40236</v>
      </c>
      <c r="B326" s="19">
        <v>43000008</v>
      </c>
      <c r="C326" s="11" t="s">
        <v>1877</v>
      </c>
      <c r="D326" s="20">
        <v>620.4</v>
      </c>
      <c r="E326" s="20">
        <v>0</v>
      </c>
      <c r="F326" s="20">
        <v>0</v>
      </c>
      <c r="G326" s="20">
        <v>620.4</v>
      </c>
      <c r="H326" s="20">
        <v>12.41</v>
      </c>
      <c r="I326" s="20">
        <v>632.80999999999995</v>
      </c>
      <c r="J326">
        <v>2</v>
      </c>
      <c r="K326" s="24">
        <f>VALUE(YEAR(Diariodevtas[[#This Row],[Fecha]]))</f>
        <v>2010</v>
      </c>
      <c r="L326" s="24">
        <f>VALUE(ROUNDUP(MONTH(Diariodevtas[[#This Row],[Fecha]])/3, 0))</f>
        <v>1</v>
      </c>
      <c r="M326" s="24">
        <f>VALUE(MONTH(Diariodevtas[[#This Row],[Fecha]]))</f>
        <v>2</v>
      </c>
      <c r="N326" s="24">
        <f>VALUE(DAY(Diariodevtas[[#This Row],[Fecha]]))</f>
        <v>27</v>
      </c>
      <c r="O326" s="20" t="str">
        <f>IF(Diariodevtas[[#This Row],[Diames]]&gt;=15,"1º Quincena","2º Quincena")</f>
        <v>1º Quincena</v>
      </c>
      <c r="P326" s="24">
        <f>VALUE(WEEKNUM(Diariodevtas[[#This Row],[Fecha]]))</f>
        <v>9</v>
      </c>
      <c r="Q326" s="20" t="str">
        <f t="shared" si="5"/>
        <v>Sábado</v>
      </c>
    </row>
    <row r="327" spans="1:17">
      <c r="A327" s="13">
        <v>40236</v>
      </c>
      <c r="B327" s="19">
        <v>43000048</v>
      </c>
      <c r="C327" s="11" t="s">
        <v>1896</v>
      </c>
      <c r="D327" s="20">
        <v>16.510000000000002</v>
      </c>
      <c r="E327" s="20">
        <v>0</v>
      </c>
      <c r="F327" s="20">
        <v>0</v>
      </c>
      <c r="G327" s="20">
        <v>16.510000000000002</v>
      </c>
      <c r="H327" s="20">
        <v>0.33</v>
      </c>
      <c r="I327" s="20">
        <v>16.84</v>
      </c>
      <c r="J327">
        <v>2</v>
      </c>
      <c r="K327" s="24">
        <f>VALUE(YEAR(Diariodevtas[[#This Row],[Fecha]]))</f>
        <v>2010</v>
      </c>
      <c r="L327" s="24">
        <f>VALUE(ROUNDUP(MONTH(Diariodevtas[[#This Row],[Fecha]])/3, 0))</f>
        <v>1</v>
      </c>
      <c r="M327" s="24">
        <f>VALUE(MONTH(Diariodevtas[[#This Row],[Fecha]]))</f>
        <v>2</v>
      </c>
      <c r="N327" s="24">
        <f>VALUE(DAY(Diariodevtas[[#This Row],[Fecha]]))</f>
        <v>27</v>
      </c>
      <c r="O327" s="20" t="str">
        <f>IF(Diariodevtas[[#This Row],[Diames]]&gt;=15,"1º Quincena","2º Quincena")</f>
        <v>1º Quincena</v>
      </c>
      <c r="P327" s="24">
        <f>VALUE(WEEKNUM(Diariodevtas[[#This Row],[Fecha]]))</f>
        <v>9</v>
      </c>
      <c r="Q327" s="20" t="str">
        <f t="shared" si="5"/>
        <v>Sábado</v>
      </c>
    </row>
    <row r="328" spans="1:17">
      <c r="A328" s="13">
        <v>40236</v>
      </c>
      <c r="B328" s="19">
        <v>43000071</v>
      </c>
      <c r="C328" s="11" t="s">
        <v>1898</v>
      </c>
      <c r="D328" s="20">
        <v>2863.04</v>
      </c>
      <c r="E328" s="20">
        <v>0</v>
      </c>
      <c r="F328" s="20">
        <v>0</v>
      </c>
      <c r="G328" s="20">
        <v>2863.04</v>
      </c>
      <c r="H328" s="20">
        <v>57.26</v>
      </c>
      <c r="I328" s="20">
        <v>2920.3</v>
      </c>
      <c r="J328">
        <v>2</v>
      </c>
      <c r="K328" s="24">
        <f>VALUE(YEAR(Diariodevtas[[#This Row],[Fecha]]))</f>
        <v>2010</v>
      </c>
      <c r="L328" s="24">
        <f>VALUE(ROUNDUP(MONTH(Diariodevtas[[#This Row],[Fecha]])/3, 0))</f>
        <v>1</v>
      </c>
      <c r="M328" s="24">
        <f>VALUE(MONTH(Diariodevtas[[#This Row],[Fecha]]))</f>
        <v>2</v>
      </c>
      <c r="N328" s="24">
        <f>VALUE(DAY(Diariodevtas[[#This Row],[Fecha]]))</f>
        <v>27</v>
      </c>
      <c r="O328" s="20" t="str">
        <f>IF(Diariodevtas[[#This Row],[Diames]]&gt;=15,"1º Quincena","2º Quincena")</f>
        <v>1º Quincena</v>
      </c>
      <c r="P328" s="24">
        <f>VALUE(WEEKNUM(Diariodevtas[[#This Row],[Fecha]]))</f>
        <v>9</v>
      </c>
      <c r="Q328" s="20" t="str">
        <f t="shared" si="5"/>
        <v>Sábado</v>
      </c>
    </row>
    <row r="329" spans="1:17">
      <c r="A329" s="13">
        <v>40236</v>
      </c>
      <c r="B329" s="19">
        <v>43000049</v>
      </c>
      <c r="C329" s="11" t="s">
        <v>1899</v>
      </c>
      <c r="D329" s="20">
        <v>411</v>
      </c>
      <c r="E329" s="20">
        <v>0</v>
      </c>
      <c r="F329" s="20">
        <v>0</v>
      </c>
      <c r="G329" s="20">
        <v>411</v>
      </c>
      <c r="H329" s="20">
        <v>8.2200000000000006</v>
      </c>
      <c r="I329" s="20">
        <v>419.22</v>
      </c>
      <c r="J329">
        <v>2</v>
      </c>
      <c r="K329" s="24">
        <f>VALUE(YEAR(Diariodevtas[[#This Row],[Fecha]]))</f>
        <v>2010</v>
      </c>
      <c r="L329" s="24">
        <f>VALUE(ROUNDUP(MONTH(Diariodevtas[[#This Row],[Fecha]])/3, 0))</f>
        <v>1</v>
      </c>
      <c r="M329" s="24">
        <f>VALUE(MONTH(Diariodevtas[[#This Row],[Fecha]]))</f>
        <v>2</v>
      </c>
      <c r="N329" s="24">
        <f>VALUE(DAY(Diariodevtas[[#This Row],[Fecha]]))</f>
        <v>27</v>
      </c>
      <c r="O329" s="20" t="str">
        <f>IF(Diariodevtas[[#This Row],[Diames]]&gt;=15,"1º Quincena","2º Quincena")</f>
        <v>1º Quincena</v>
      </c>
      <c r="P329" s="24">
        <f>VALUE(WEEKNUM(Diariodevtas[[#This Row],[Fecha]]))</f>
        <v>9</v>
      </c>
      <c r="Q329" s="20" t="str">
        <f t="shared" si="5"/>
        <v>Sábado</v>
      </c>
    </row>
    <row r="330" spans="1:17">
      <c r="A330" s="13">
        <v>40236</v>
      </c>
      <c r="B330" s="19">
        <v>43000007</v>
      </c>
      <c r="C330" s="11" t="s">
        <v>1882</v>
      </c>
      <c r="D330" s="20">
        <v>1532.52</v>
      </c>
      <c r="E330" s="20">
        <v>0</v>
      </c>
      <c r="F330" s="20">
        <v>0</v>
      </c>
      <c r="G330" s="20">
        <v>1532.52</v>
      </c>
      <c r="H330" s="20">
        <v>30.65</v>
      </c>
      <c r="I330" s="20">
        <v>1563.17</v>
      </c>
      <c r="J330">
        <v>2</v>
      </c>
      <c r="K330" s="24">
        <f>VALUE(YEAR(Diariodevtas[[#This Row],[Fecha]]))</f>
        <v>2010</v>
      </c>
      <c r="L330" s="24">
        <f>VALUE(ROUNDUP(MONTH(Diariodevtas[[#This Row],[Fecha]])/3, 0))</f>
        <v>1</v>
      </c>
      <c r="M330" s="24">
        <f>VALUE(MONTH(Diariodevtas[[#This Row],[Fecha]]))</f>
        <v>2</v>
      </c>
      <c r="N330" s="24">
        <f>VALUE(DAY(Diariodevtas[[#This Row],[Fecha]]))</f>
        <v>27</v>
      </c>
      <c r="O330" s="20" t="str">
        <f>IF(Diariodevtas[[#This Row],[Diames]]&gt;=15,"1º Quincena","2º Quincena")</f>
        <v>1º Quincena</v>
      </c>
      <c r="P330" s="24">
        <f>VALUE(WEEKNUM(Diariodevtas[[#This Row],[Fecha]]))</f>
        <v>9</v>
      </c>
      <c r="Q330" s="20" t="str">
        <f t="shared" si="5"/>
        <v>Sábado</v>
      </c>
    </row>
    <row r="331" spans="1:17">
      <c r="A331" s="13">
        <v>40236</v>
      </c>
      <c r="B331" s="19">
        <v>43000006</v>
      </c>
      <c r="C331" s="11" t="s">
        <v>1883</v>
      </c>
      <c r="D331" s="20">
        <v>1402.14</v>
      </c>
      <c r="E331" s="20">
        <v>0</v>
      </c>
      <c r="F331" s="20">
        <v>0</v>
      </c>
      <c r="G331" s="20">
        <v>1402.14</v>
      </c>
      <c r="H331" s="20">
        <v>28.04</v>
      </c>
      <c r="I331" s="20">
        <v>1430.18</v>
      </c>
      <c r="J331">
        <v>2</v>
      </c>
      <c r="K331" s="24">
        <f>VALUE(YEAR(Diariodevtas[[#This Row],[Fecha]]))</f>
        <v>2010</v>
      </c>
      <c r="L331" s="24">
        <f>VALUE(ROUNDUP(MONTH(Diariodevtas[[#This Row],[Fecha]])/3, 0))</f>
        <v>1</v>
      </c>
      <c r="M331" s="24">
        <f>VALUE(MONTH(Diariodevtas[[#This Row],[Fecha]]))</f>
        <v>2</v>
      </c>
      <c r="N331" s="24">
        <f>VALUE(DAY(Diariodevtas[[#This Row],[Fecha]]))</f>
        <v>27</v>
      </c>
      <c r="O331" s="20" t="str">
        <f>IF(Diariodevtas[[#This Row],[Diames]]&gt;=15,"1º Quincena","2º Quincena")</f>
        <v>1º Quincena</v>
      </c>
      <c r="P331" s="24">
        <f>VALUE(WEEKNUM(Diariodevtas[[#This Row],[Fecha]]))</f>
        <v>9</v>
      </c>
      <c r="Q331" s="20" t="str">
        <f t="shared" si="5"/>
        <v>Sábado</v>
      </c>
    </row>
    <row r="332" spans="1:17">
      <c r="A332" s="13">
        <v>40236</v>
      </c>
      <c r="B332" s="19">
        <v>43000068</v>
      </c>
      <c r="C332" s="11" t="s">
        <v>1867</v>
      </c>
      <c r="D332" s="20">
        <v>540</v>
      </c>
      <c r="E332" s="20">
        <v>0</v>
      </c>
      <c r="F332" s="20">
        <v>0</v>
      </c>
      <c r="G332" s="20">
        <v>540</v>
      </c>
      <c r="H332" s="20">
        <v>10.8</v>
      </c>
      <c r="I332" s="20">
        <v>550.79999999999995</v>
      </c>
      <c r="J332">
        <v>2</v>
      </c>
      <c r="K332" s="24">
        <f>VALUE(YEAR(Diariodevtas[[#This Row],[Fecha]]))</f>
        <v>2010</v>
      </c>
      <c r="L332" s="24">
        <f>VALUE(ROUNDUP(MONTH(Diariodevtas[[#This Row],[Fecha]])/3, 0))</f>
        <v>1</v>
      </c>
      <c r="M332" s="24">
        <f>VALUE(MONTH(Diariodevtas[[#This Row],[Fecha]]))</f>
        <v>2</v>
      </c>
      <c r="N332" s="24">
        <f>VALUE(DAY(Diariodevtas[[#This Row],[Fecha]]))</f>
        <v>27</v>
      </c>
      <c r="O332" s="20" t="str">
        <f>IF(Diariodevtas[[#This Row],[Diames]]&gt;=15,"1º Quincena","2º Quincena")</f>
        <v>1º Quincena</v>
      </c>
      <c r="P332" s="24">
        <f>VALUE(WEEKNUM(Diariodevtas[[#This Row],[Fecha]]))</f>
        <v>9</v>
      </c>
      <c r="Q332" s="20" t="str">
        <f t="shared" si="5"/>
        <v>Sábado</v>
      </c>
    </row>
    <row r="333" spans="1:17">
      <c r="A333" s="13">
        <v>40237</v>
      </c>
      <c r="B333" s="19">
        <v>43000051</v>
      </c>
      <c r="C333" s="11" t="s">
        <v>1879</v>
      </c>
      <c r="D333" s="20">
        <v>1402.04</v>
      </c>
      <c r="E333" s="20">
        <v>0</v>
      </c>
      <c r="F333" s="20">
        <v>0</v>
      </c>
      <c r="G333" s="20">
        <v>1402.04</v>
      </c>
      <c r="H333" s="20">
        <v>28.04</v>
      </c>
      <c r="I333" s="20">
        <v>1430.08</v>
      </c>
      <c r="J333">
        <v>2</v>
      </c>
      <c r="K333" s="24">
        <f>VALUE(YEAR(Diariodevtas[[#This Row],[Fecha]]))</f>
        <v>2010</v>
      </c>
      <c r="L333" s="24">
        <f>VALUE(ROUNDUP(MONTH(Diariodevtas[[#This Row],[Fecha]])/3, 0))</f>
        <v>1</v>
      </c>
      <c r="M333" s="24">
        <f>VALUE(MONTH(Diariodevtas[[#This Row],[Fecha]]))</f>
        <v>2</v>
      </c>
      <c r="N333" s="24">
        <f>VALUE(DAY(Diariodevtas[[#This Row],[Fecha]]))</f>
        <v>28</v>
      </c>
      <c r="O333" s="20" t="str">
        <f>IF(Diariodevtas[[#This Row],[Diames]]&gt;=15,"1º Quincena","2º Quincena")</f>
        <v>1º Quincena</v>
      </c>
      <c r="P333" s="24">
        <f>VALUE(WEEKNUM(Diariodevtas[[#This Row],[Fecha]]))</f>
        <v>10</v>
      </c>
      <c r="Q333" s="20" t="str">
        <f t="shared" si="5"/>
        <v>Domingo</v>
      </c>
    </row>
    <row r="334" spans="1:17">
      <c r="A334" s="13">
        <v>40240</v>
      </c>
      <c r="B334" s="19">
        <v>43000072</v>
      </c>
      <c r="C334" s="11" t="s">
        <v>1900</v>
      </c>
      <c r="D334" s="20">
        <v>71.040000000000006</v>
      </c>
      <c r="E334" s="20">
        <v>0</v>
      </c>
      <c r="F334" s="20">
        <v>0</v>
      </c>
      <c r="G334" s="20">
        <v>71.040000000000006</v>
      </c>
      <c r="H334" s="20">
        <v>1.42</v>
      </c>
      <c r="I334" s="20">
        <v>72.459999999999994</v>
      </c>
      <c r="J334">
        <v>2</v>
      </c>
      <c r="K334" s="24">
        <f>VALUE(YEAR(Diariodevtas[[#This Row],[Fecha]]))</f>
        <v>2010</v>
      </c>
      <c r="L334" s="24">
        <f>VALUE(ROUNDUP(MONTH(Diariodevtas[[#This Row],[Fecha]])/3, 0))</f>
        <v>1</v>
      </c>
      <c r="M334" s="24">
        <f>VALUE(MONTH(Diariodevtas[[#This Row],[Fecha]]))</f>
        <v>3</v>
      </c>
      <c r="N334" s="24">
        <f>VALUE(DAY(Diariodevtas[[#This Row],[Fecha]]))</f>
        <v>3</v>
      </c>
      <c r="O334" s="20" t="str">
        <f>IF(Diariodevtas[[#This Row],[Diames]]&gt;=15,"1º Quincena","2º Quincena")</f>
        <v>2º Quincena</v>
      </c>
      <c r="P334" s="24">
        <f>VALUE(WEEKNUM(Diariodevtas[[#This Row],[Fecha]]))</f>
        <v>10</v>
      </c>
      <c r="Q334" s="20" t="str">
        <f t="shared" si="5"/>
        <v>Míercoles</v>
      </c>
    </row>
    <row r="335" spans="1:17">
      <c r="A335" s="13">
        <v>40240</v>
      </c>
      <c r="B335" s="19">
        <v>43000073</v>
      </c>
      <c r="C335" s="11" t="s">
        <v>1866</v>
      </c>
      <c r="D335" s="20">
        <v>9.24</v>
      </c>
      <c r="E335" s="20">
        <v>0</v>
      </c>
      <c r="F335" s="20">
        <v>0</v>
      </c>
      <c r="G335" s="20">
        <v>9.24</v>
      </c>
      <c r="H335" s="20">
        <v>0.18</v>
      </c>
      <c r="I335" s="20">
        <v>9.42</v>
      </c>
      <c r="J335">
        <v>2</v>
      </c>
      <c r="K335" s="24">
        <f>VALUE(YEAR(Diariodevtas[[#This Row],[Fecha]]))</f>
        <v>2010</v>
      </c>
      <c r="L335" s="24">
        <f>VALUE(ROUNDUP(MONTH(Diariodevtas[[#This Row],[Fecha]])/3, 0))</f>
        <v>1</v>
      </c>
      <c r="M335" s="24">
        <f>VALUE(MONTH(Diariodevtas[[#This Row],[Fecha]]))</f>
        <v>3</v>
      </c>
      <c r="N335" s="24">
        <f>VALUE(DAY(Diariodevtas[[#This Row],[Fecha]]))</f>
        <v>3</v>
      </c>
      <c r="O335" s="20" t="str">
        <f>IF(Diariodevtas[[#This Row],[Diames]]&gt;=15,"1º Quincena","2º Quincena")</f>
        <v>2º Quincena</v>
      </c>
      <c r="P335" s="24">
        <f>VALUE(WEEKNUM(Diariodevtas[[#This Row],[Fecha]]))</f>
        <v>10</v>
      </c>
      <c r="Q335" s="20" t="str">
        <f t="shared" si="5"/>
        <v>Míercoles</v>
      </c>
    </row>
    <row r="336" spans="1:17">
      <c r="A336" s="13">
        <v>40240</v>
      </c>
      <c r="B336" s="19">
        <v>43000072</v>
      </c>
      <c r="C336" s="11" t="s">
        <v>1900</v>
      </c>
      <c r="D336" s="20">
        <v>120.12</v>
      </c>
      <c r="E336" s="20">
        <v>0</v>
      </c>
      <c r="F336" s="20">
        <v>0</v>
      </c>
      <c r="G336" s="20">
        <v>120.12</v>
      </c>
      <c r="H336" s="20">
        <v>2.4</v>
      </c>
      <c r="I336" s="20">
        <v>122.52</v>
      </c>
      <c r="J336">
        <v>2</v>
      </c>
      <c r="K336" s="24">
        <f>VALUE(YEAR(Diariodevtas[[#This Row],[Fecha]]))</f>
        <v>2010</v>
      </c>
      <c r="L336" s="24">
        <f>VALUE(ROUNDUP(MONTH(Diariodevtas[[#This Row],[Fecha]])/3, 0))</f>
        <v>1</v>
      </c>
      <c r="M336" s="24">
        <f>VALUE(MONTH(Diariodevtas[[#This Row],[Fecha]]))</f>
        <v>3</v>
      </c>
      <c r="N336" s="24">
        <f>VALUE(DAY(Diariodevtas[[#This Row],[Fecha]]))</f>
        <v>3</v>
      </c>
      <c r="O336" s="20" t="str">
        <f>IF(Diariodevtas[[#This Row],[Diames]]&gt;=15,"1º Quincena","2º Quincena")</f>
        <v>2º Quincena</v>
      </c>
      <c r="P336" s="24">
        <f>VALUE(WEEKNUM(Diariodevtas[[#This Row],[Fecha]]))</f>
        <v>10</v>
      </c>
      <c r="Q336" s="20" t="str">
        <f t="shared" si="5"/>
        <v>Míercoles</v>
      </c>
    </row>
    <row r="337" spans="1:17">
      <c r="A337" s="13">
        <v>40240</v>
      </c>
      <c r="B337" s="19">
        <v>43000058</v>
      </c>
      <c r="C337" s="11" t="s">
        <v>1821</v>
      </c>
      <c r="D337" s="20">
        <v>37.799999999999997</v>
      </c>
      <c r="E337" s="20">
        <v>0</v>
      </c>
      <c r="F337" s="20">
        <v>0</v>
      </c>
      <c r="G337" s="20">
        <v>37.799999999999997</v>
      </c>
      <c r="H337" s="20">
        <v>0.76</v>
      </c>
      <c r="I337" s="20">
        <v>38.56</v>
      </c>
      <c r="J337">
        <v>2</v>
      </c>
      <c r="K337" s="24">
        <f>VALUE(YEAR(Diariodevtas[[#This Row],[Fecha]]))</f>
        <v>2010</v>
      </c>
      <c r="L337" s="24">
        <f>VALUE(ROUNDUP(MONTH(Diariodevtas[[#This Row],[Fecha]])/3, 0))</f>
        <v>1</v>
      </c>
      <c r="M337" s="24">
        <f>VALUE(MONTH(Diariodevtas[[#This Row],[Fecha]]))</f>
        <v>3</v>
      </c>
      <c r="N337" s="24">
        <f>VALUE(DAY(Diariodevtas[[#This Row],[Fecha]]))</f>
        <v>3</v>
      </c>
      <c r="O337" s="20" t="str">
        <f>IF(Diariodevtas[[#This Row],[Diames]]&gt;=15,"1º Quincena","2º Quincena")</f>
        <v>2º Quincena</v>
      </c>
      <c r="P337" s="24">
        <f>VALUE(WEEKNUM(Diariodevtas[[#This Row],[Fecha]]))</f>
        <v>10</v>
      </c>
      <c r="Q337" s="20" t="str">
        <f t="shared" si="5"/>
        <v>Míercoles</v>
      </c>
    </row>
    <row r="338" spans="1:17">
      <c r="A338" s="13">
        <v>40240</v>
      </c>
      <c r="B338" s="19">
        <v>43000006</v>
      </c>
      <c r="C338" s="11" t="s">
        <v>1883</v>
      </c>
      <c r="D338" s="20">
        <v>76</v>
      </c>
      <c r="E338" s="20">
        <v>0</v>
      </c>
      <c r="F338" s="20">
        <v>0</v>
      </c>
      <c r="G338" s="20">
        <v>76</v>
      </c>
      <c r="H338" s="20">
        <v>1.52</v>
      </c>
      <c r="I338" s="20">
        <v>77.52</v>
      </c>
      <c r="J338">
        <v>2</v>
      </c>
      <c r="K338" s="24">
        <f>VALUE(YEAR(Diariodevtas[[#This Row],[Fecha]]))</f>
        <v>2010</v>
      </c>
      <c r="L338" s="24">
        <f>VALUE(ROUNDUP(MONTH(Diariodevtas[[#This Row],[Fecha]])/3, 0))</f>
        <v>1</v>
      </c>
      <c r="M338" s="24">
        <f>VALUE(MONTH(Diariodevtas[[#This Row],[Fecha]]))</f>
        <v>3</v>
      </c>
      <c r="N338" s="24">
        <f>VALUE(DAY(Diariodevtas[[#This Row],[Fecha]]))</f>
        <v>3</v>
      </c>
      <c r="O338" s="20" t="str">
        <f>IF(Diariodevtas[[#This Row],[Diames]]&gt;=15,"1º Quincena","2º Quincena")</f>
        <v>2º Quincena</v>
      </c>
      <c r="P338" s="24">
        <f>VALUE(WEEKNUM(Diariodevtas[[#This Row],[Fecha]]))</f>
        <v>10</v>
      </c>
      <c r="Q338" s="20" t="str">
        <f t="shared" si="5"/>
        <v>Míercoles</v>
      </c>
    </row>
    <row r="339" spans="1:17">
      <c r="A339" s="13">
        <v>40240</v>
      </c>
      <c r="B339" s="19">
        <v>43000006</v>
      </c>
      <c r="C339" s="11" t="s">
        <v>1883</v>
      </c>
      <c r="D339" s="20">
        <v>448.31</v>
      </c>
      <c r="E339" s="20">
        <v>0</v>
      </c>
      <c r="F339" s="20">
        <v>0</v>
      </c>
      <c r="G339" s="20">
        <v>448.31</v>
      </c>
      <c r="H339" s="20">
        <v>8.9700000000000006</v>
      </c>
      <c r="I339" s="20">
        <v>457.28</v>
      </c>
      <c r="J339">
        <v>2</v>
      </c>
      <c r="K339" s="24">
        <f>VALUE(YEAR(Diariodevtas[[#This Row],[Fecha]]))</f>
        <v>2010</v>
      </c>
      <c r="L339" s="24">
        <f>VALUE(ROUNDUP(MONTH(Diariodevtas[[#This Row],[Fecha]])/3, 0))</f>
        <v>1</v>
      </c>
      <c r="M339" s="24">
        <f>VALUE(MONTH(Diariodevtas[[#This Row],[Fecha]]))</f>
        <v>3</v>
      </c>
      <c r="N339" s="24">
        <f>VALUE(DAY(Diariodevtas[[#This Row],[Fecha]]))</f>
        <v>3</v>
      </c>
      <c r="O339" s="20" t="str">
        <f>IF(Diariodevtas[[#This Row],[Diames]]&gt;=15,"1º Quincena","2º Quincena")</f>
        <v>2º Quincena</v>
      </c>
      <c r="P339" s="24">
        <f>VALUE(WEEKNUM(Diariodevtas[[#This Row],[Fecha]]))</f>
        <v>10</v>
      </c>
      <c r="Q339" s="20" t="str">
        <f t="shared" si="5"/>
        <v>Míercoles</v>
      </c>
    </row>
    <row r="340" spans="1:17">
      <c r="A340" s="13">
        <v>40243</v>
      </c>
      <c r="B340" s="19">
        <v>43000072</v>
      </c>
      <c r="C340" s="11" t="s">
        <v>1900</v>
      </c>
      <c r="D340" s="20">
        <v>209.22</v>
      </c>
      <c r="E340" s="20">
        <v>0</v>
      </c>
      <c r="F340" s="20">
        <v>0</v>
      </c>
      <c r="G340" s="20">
        <v>209.22</v>
      </c>
      <c r="H340" s="20">
        <v>4.18</v>
      </c>
      <c r="I340" s="20">
        <v>213.4</v>
      </c>
      <c r="J340">
        <v>2</v>
      </c>
      <c r="K340" s="24">
        <f>VALUE(YEAR(Diariodevtas[[#This Row],[Fecha]]))</f>
        <v>2010</v>
      </c>
      <c r="L340" s="24">
        <f>VALUE(ROUNDUP(MONTH(Diariodevtas[[#This Row],[Fecha]])/3, 0))</f>
        <v>1</v>
      </c>
      <c r="M340" s="24">
        <f>VALUE(MONTH(Diariodevtas[[#This Row],[Fecha]]))</f>
        <v>3</v>
      </c>
      <c r="N340" s="24">
        <f>VALUE(DAY(Diariodevtas[[#This Row],[Fecha]]))</f>
        <v>6</v>
      </c>
      <c r="O340" s="20" t="str">
        <f>IF(Diariodevtas[[#This Row],[Diames]]&gt;=15,"1º Quincena","2º Quincena")</f>
        <v>2º Quincena</v>
      </c>
      <c r="P340" s="24">
        <f>VALUE(WEEKNUM(Diariodevtas[[#This Row],[Fecha]]))</f>
        <v>10</v>
      </c>
      <c r="Q340" s="20" t="str">
        <f t="shared" si="5"/>
        <v>Sábado</v>
      </c>
    </row>
    <row r="341" spans="1:17">
      <c r="A341" s="13">
        <v>40249</v>
      </c>
      <c r="B341" s="19">
        <v>43000040</v>
      </c>
      <c r="C341" s="11" t="s">
        <v>1863</v>
      </c>
      <c r="D341" s="20">
        <v>966.6</v>
      </c>
      <c r="E341" s="20">
        <v>0</v>
      </c>
      <c r="F341" s="20">
        <v>0</v>
      </c>
      <c r="G341" s="20">
        <v>966.6</v>
      </c>
      <c r="H341" s="20">
        <v>19.329999999999998</v>
      </c>
      <c r="I341" s="20">
        <v>985.93</v>
      </c>
      <c r="J341">
        <v>2</v>
      </c>
      <c r="K341" s="24">
        <f>VALUE(YEAR(Diariodevtas[[#This Row],[Fecha]]))</f>
        <v>2010</v>
      </c>
      <c r="L341" s="24">
        <f>VALUE(ROUNDUP(MONTH(Diariodevtas[[#This Row],[Fecha]])/3, 0))</f>
        <v>1</v>
      </c>
      <c r="M341" s="24">
        <f>VALUE(MONTH(Diariodevtas[[#This Row],[Fecha]]))</f>
        <v>3</v>
      </c>
      <c r="N341" s="24">
        <f>VALUE(DAY(Diariodevtas[[#This Row],[Fecha]]))</f>
        <v>12</v>
      </c>
      <c r="O341" s="20" t="str">
        <f>IF(Diariodevtas[[#This Row],[Diames]]&gt;=15,"1º Quincena","2º Quincena")</f>
        <v>2º Quincena</v>
      </c>
      <c r="P341" s="24">
        <f>VALUE(WEEKNUM(Diariodevtas[[#This Row],[Fecha]]))</f>
        <v>11</v>
      </c>
      <c r="Q341" s="20" t="str">
        <f t="shared" si="5"/>
        <v>Viernes</v>
      </c>
    </row>
    <row r="342" spans="1:17">
      <c r="A342" s="13">
        <v>40263</v>
      </c>
      <c r="B342" s="19">
        <v>43000078</v>
      </c>
      <c r="C342" s="11" t="s">
        <v>1862</v>
      </c>
      <c r="D342" s="20">
        <v>58.2</v>
      </c>
      <c r="E342" s="20">
        <v>0</v>
      </c>
      <c r="F342" s="20">
        <v>0</v>
      </c>
      <c r="G342" s="20">
        <v>58.2</v>
      </c>
      <c r="H342" s="20">
        <v>1.1599999999999999</v>
      </c>
      <c r="I342" s="20">
        <v>59.36</v>
      </c>
      <c r="J342">
        <v>2</v>
      </c>
      <c r="K342" s="24">
        <f>VALUE(YEAR(Diariodevtas[[#This Row],[Fecha]]))</f>
        <v>2010</v>
      </c>
      <c r="L342" s="24">
        <f>VALUE(ROUNDUP(MONTH(Diariodevtas[[#This Row],[Fecha]])/3, 0))</f>
        <v>1</v>
      </c>
      <c r="M342" s="24">
        <f>VALUE(MONTH(Diariodevtas[[#This Row],[Fecha]]))</f>
        <v>3</v>
      </c>
      <c r="N342" s="24">
        <f>VALUE(DAY(Diariodevtas[[#This Row],[Fecha]]))</f>
        <v>26</v>
      </c>
      <c r="O342" s="20" t="str">
        <f>IF(Diariodevtas[[#This Row],[Diames]]&gt;=15,"1º Quincena","2º Quincena")</f>
        <v>1º Quincena</v>
      </c>
      <c r="P342" s="24">
        <f>VALUE(WEEKNUM(Diariodevtas[[#This Row],[Fecha]]))</f>
        <v>13</v>
      </c>
      <c r="Q342" s="20" t="str">
        <f t="shared" si="5"/>
        <v>Viernes</v>
      </c>
    </row>
    <row r="343" spans="1:17">
      <c r="A343" s="13">
        <v>40263</v>
      </c>
      <c r="B343" s="19">
        <v>43000040</v>
      </c>
      <c r="C343" s="11" t="s">
        <v>1863</v>
      </c>
      <c r="D343" s="20">
        <v>925.56</v>
      </c>
      <c r="E343" s="20">
        <v>0</v>
      </c>
      <c r="F343" s="20">
        <v>0</v>
      </c>
      <c r="G343" s="20">
        <v>925.56</v>
      </c>
      <c r="H343" s="20">
        <v>18.510000000000002</v>
      </c>
      <c r="I343" s="20">
        <v>944.07</v>
      </c>
      <c r="J343">
        <v>2</v>
      </c>
      <c r="K343" s="24">
        <f>VALUE(YEAR(Diariodevtas[[#This Row],[Fecha]]))</f>
        <v>2010</v>
      </c>
      <c r="L343" s="24">
        <f>VALUE(ROUNDUP(MONTH(Diariodevtas[[#This Row],[Fecha]])/3, 0))</f>
        <v>1</v>
      </c>
      <c r="M343" s="24">
        <f>VALUE(MONTH(Diariodevtas[[#This Row],[Fecha]]))</f>
        <v>3</v>
      </c>
      <c r="N343" s="24">
        <f>VALUE(DAY(Diariodevtas[[#This Row],[Fecha]]))</f>
        <v>26</v>
      </c>
      <c r="O343" s="20" t="str">
        <f>IF(Diariodevtas[[#This Row],[Diames]]&gt;=15,"1º Quincena","2º Quincena")</f>
        <v>1º Quincena</v>
      </c>
      <c r="P343" s="24">
        <f>VALUE(WEEKNUM(Diariodevtas[[#This Row],[Fecha]]))</f>
        <v>13</v>
      </c>
      <c r="Q343" s="20" t="str">
        <f t="shared" si="5"/>
        <v>Viernes</v>
      </c>
    </row>
    <row r="344" spans="1:17">
      <c r="A344" s="13">
        <v>40263</v>
      </c>
      <c r="B344" s="19">
        <v>43000076</v>
      </c>
      <c r="C344" s="11" t="s">
        <v>1901</v>
      </c>
      <c r="D344" s="20">
        <v>228</v>
      </c>
      <c r="E344" s="20">
        <v>0</v>
      </c>
      <c r="F344" s="20">
        <v>0</v>
      </c>
      <c r="G344" s="20">
        <v>228</v>
      </c>
      <c r="H344" s="20">
        <v>4.5599999999999996</v>
      </c>
      <c r="I344" s="20">
        <v>232.56</v>
      </c>
      <c r="J344">
        <v>2</v>
      </c>
      <c r="K344" s="24">
        <f>VALUE(YEAR(Diariodevtas[[#This Row],[Fecha]]))</f>
        <v>2010</v>
      </c>
      <c r="L344" s="24">
        <f>VALUE(ROUNDUP(MONTH(Diariodevtas[[#This Row],[Fecha]])/3, 0))</f>
        <v>1</v>
      </c>
      <c r="M344" s="24">
        <f>VALUE(MONTH(Diariodevtas[[#This Row],[Fecha]]))</f>
        <v>3</v>
      </c>
      <c r="N344" s="24">
        <f>VALUE(DAY(Diariodevtas[[#This Row],[Fecha]]))</f>
        <v>26</v>
      </c>
      <c r="O344" s="20" t="str">
        <f>IF(Diariodevtas[[#This Row],[Diames]]&gt;=15,"1º Quincena","2º Quincena")</f>
        <v>1º Quincena</v>
      </c>
      <c r="P344" s="24">
        <f>VALUE(WEEKNUM(Diariodevtas[[#This Row],[Fecha]]))</f>
        <v>13</v>
      </c>
      <c r="Q344" s="20" t="str">
        <f t="shared" si="5"/>
        <v>Viernes</v>
      </c>
    </row>
    <row r="345" spans="1:17">
      <c r="A345" s="13">
        <v>40263</v>
      </c>
      <c r="B345" s="19">
        <v>43000004</v>
      </c>
      <c r="C345" s="11" t="s">
        <v>1902</v>
      </c>
      <c r="D345" s="20">
        <v>1232.2</v>
      </c>
      <c r="E345" s="20">
        <v>0</v>
      </c>
      <c r="F345" s="20">
        <v>0</v>
      </c>
      <c r="G345" s="20">
        <v>1232.2</v>
      </c>
      <c r="H345" s="20">
        <v>24.64</v>
      </c>
      <c r="I345" s="20">
        <v>1256.8399999999999</v>
      </c>
      <c r="J345">
        <v>2</v>
      </c>
      <c r="K345" s="24">
        <f>VALUE(YEAR(Diariodevtas[[#This Row],[Fecha]]))</f>
        <v>2010</v>
      </c>
      <c r="L345" s="24">
        <f>VALUE(ROUNDUP(MONTH(Diariodevtas[[#This Row],[Fecha]])/3, 0))</f>
        <v>1</v>
      </c>
      <c r="M345" s="24">
        <f>VALUE(MONTH(Diariodevtas[[#This Row],[Fecha]]))</f>
        <v>3</v>
      </c>
      <c r="N345" s="24">
        <f>VALUE(DAY(Diariodevtas[[#This Row],[Fecha]]))</f>
        <v>26</v>
      </c>
      <c r="O345" s="20" t="str">
        <f>IF(Diariodevtas[[#This Row],[Diames]]&gt;=15,"1º Quincena","2º Quincena")</f>
        <v>1º Quincena</v>
      </c>
      <c r="P345" s="24">
        <f>VALUE(WEEKNUM(Diariodevtas[[#This Row],[Fecha]]))</f>
        <v>13</v>
      </c>
      <c r="Q345" s="20" t="str">
        <f t="shared" si="5"/>
        <v>Viernes</v>
      </c>
    </row>
    <row r="346" spans="1:17">
      <c r="A346" s="13">
        <v>40263</v>
      </c>
      <c r="B346" s="19">
        <v>43000005</v>
      </c>
      <c r="C346" s="11" t="s">
        <v>1891</v>
      </c>
      <c r="D346" s="20">
        <v>70</v>
      </c>
      <c r="E346" s="20">
        <v>0</v>
      </c>
      <c r="F346" s="20">
        <v>0</v>
      </c>
      <c r="G346" s="20">
        <v>70</v>
      </c>
      <c r="H346" s="20">
        <v>1.4</v>
      </c>
      <c r="I346" s="20">
        <v>71.400000000000006</v>
      </c>
      <c r="J346">
        <v>2</v>
      </c>
      <c r="K346" s="24">
        <f>VALUE(YEAR(Diariodevtas[[#This Row],[Fecha]]))</f>
        <v>2010</v>
      </c>
      <c r="L346" s="24">
        <f>VALUE(ROUNDUP(MONTH(Diariodevtas[[#This Row],[Fecha]])/3, 0))</f>
        <v>1</v>
      </c>
      <c r="M346" s="24">
        <f>VALUE(MONTH(Diariodevtas[[#This Row],[Fecha]]))</f>
        <v>3</v>
      </c>
      <c r="N346" s="24">
        <f>VALUE(DAY(Diariodevtas[[#This Row],[Fecha]]))</f>
        <v>26</v>
      </c>
      <c r="O346" s="20" t="str">
        <f>IF(Diariodevtas[[#This Row],[Diames]]&gt;=15,"1º Quincena","2º Quincena")</f>
        <v>1º Quincena</v>
      </c>
      <c r="P346" s="24">
        <f>VALUE(WEEKNUM(Diariodevtas[[#This Row],[Fecha]]))</f>
        <v>13</v>
      </c>
      <c r="Q346" s="20" t="str">
        <f t="shared" si="5"/>
        <v>Viernes</v>
      </c>
    </row>
    <row r="347" spans="1:17">
      <c r="A347" s="13">
        <v>40264</v>
      </c>
      <c r="B347" s="19">
        <v>43000005</v>
      </c>
      <c r="C347" s="11" t="s">
        <v>1891</v>
      </c>
      <c r="D347" s="20">
        <v>19.8</v>
      </c>
      <c r="E347" s="20">
        <v>0</v>
      </c>
      <c r="F347" s="20">
        <v>0</v>
      </c>
      <c r="G347" s="20">
        <v>19.8</v>
      </c>
      <c r="H347" s="20">
        <v>0.4</v>
      </c>
      <c r="I347" s="20">
        <v>20.2</v>
      </c>
      <c r="J347">
        <v>2</v>
      </c>
      <c r="K347" s="24">
        <f>VALUE(YEAR(Diariodevtas[[#This Row],[Fecha]]))</f>
        <v>2010</v>
      </c>
      <c r="L347" s="24">
        <f>VALUE(ROUNDUP(MONTH(Diariodevtas[[#This Row],[Fecha]])/3, 0))</f>
        <v>1</v>
      </c>
      <c r="M347" s="24">
        <f>VALUE(MONTH(Diariodevtas[[#This Row],[Fecha]]))</f>
        <v>3</v>
      </c>
      <c r="N347" s="24">
        <f>VALUE(DAY(Diariodevtas[[#This Row],[Fecha]]))</f>
        <v>27</v>
      </c>
      <c r="O347" s="20" t="str">
        <f>IF(Diariodevtas[[#This Row],[Diames]]&gt;=15,"1º Quincena","2º Quincena")</f>
        <v>1º Quincena</v>
      </c>
      <c r="P347" s="24">
        <f>VALUE(WEEKNUM(Diariodevtas[[#This Row],[Fecha]]))</f>
        <v>13</v>
      </c>
      <c r="Q347" s="20" t="str">
        <f t="shared" si="5"/>
        <v>Sábado</v>
      </c>
    </row>
    <row r="348" spans="1:17">
      <c r="A348" s="13">
        <v>40264</v>
      </c>
      <c r="B348" s="19">
        <v>43000005</v>
      </c>
      <c r="C348" s="11" t="s">
        <v>1891</v>
      </c>
      <c r="D348" s="20">
        <v>1344</v>
      </c>
      <c r="E348" s="20">
        <v>0</v>
      </c>
      <c r="F348" s="20">
        <v>0</v>
      </c>
      <c r="G348" s="20">
        <v>1344</v>
      </c>
      <c r="H348" s="20">
        <v>26.88</v>
      </c>
      <c r="I348" s="20">
        <v>1370.88</v>
      </c>
      <c r="J348">
        <v>2</v>
      </c>
      <c r="K348" s="24">
        <f>VALUE(YEAR(Diariodevtas[[#This Row],[Fecha]]))</f>
        <v>2010</v>
      </c>
      <c r="L348" s="24">
        <f>VALUE(ROUNDUP(MONTH(Diariodevtas[[#This Row],[Fecha]])/3, 0))</f>
        <v>1</v>
      </c>
      <c r="M348" s="24">
        <f>VALUE(MONTH(Diariodevtas[[#This Row],[Fecha]]))</f>
        <v>3</v>
      </c>
      <c r="N348" s="24">
        <f>VALUE(DAY(Diariodevtas[[#This Row],[Fecha]]))</f>
        <v>27</v>
      </c>
      <c r="O348" s="20" t="str">
        <f>IF(Diariodevtas[[#This Row],[Diames]]&gt;=15,"1º Quincena","2º Quincena")</f>
        <v>1º Quincena</v>
      </c>
      <c r="P348" s="24">
        <f>VALUE(WEEKNUM(Diariodevtas[[#This Row],[Fecha]]))</f>
        <v>13</v>
      </c>
      <c r="Q348" s="20" t="str">
        <f t="shared" si="5"/>
        <v>Sábado</v>
      </c>
    </row>
    <row r="349" spans="1:17">
      <c r="A349" s="13">
        <v>40264</v>
      </c>
      <c r="B349" s="19">
        <v>43000005</v>
      </c>
      <c r="C349" s="11" t="s">
        <v>1891</v>
      </c>
      <c r="D349" s="20">
        <v>496.8</v>
      </c>
      <c r="E349" s="20">
        <v>0</v>
      </c>
      <c r="F349" s="20">
        <v>0</v>
      </c>
      <c r="G349" s="20">
        <v>496.8</v>
      </c>
      <c r="H349" s="20">
        <v>9.94</v>
      </c>
      <c r="I349" s="20">
        <v>506.74</v>
      </c>
      <c r="J349">
        <v>2</v>
      </c>
      <c r="K349" s="24">
        <f>VALUE(YEAR(Diariodevtas[[#This Row],[Fecha]]))</f>
        <v>2010</v>
      </c>
      <c r="L349" s="24">
        <f>VALUE(ROUNDUP(MONTH(Diariodevtas[[#This Row],[Fecha]])/3, 0))</f>
        <v>1</v>
      </c>
      <c r="M349" s="24">
        <f>VALUE(MONTH(Diariodevtas[[#This Row],[Fecha]]))</f>
        <v>3</v>
      </c>
      <c r="N349" s="24">
        <f>VALUE(DAY(Diariodevtas[[#This Row],[Fecha]]))</f>
        <v>27</v>
      </c>
      <c r="O349" s="20" t="str">
        <f>IF(Diariodevtas[[#This Row],[Diames]]&gt;=15,"1º Quincena","2º Quincena")</f>
        <v>1º Quincena</v>
      </c>
      <c r="P349" s="24">
        <f>VALUE(WEEKNUM(Diariodevtas[[#This Row],[Fecha]]))</f>
        <v>13</v>
      </c>
      <c r="Q349" s="20" t="str">
        <f t="shared" si="5"/>
        <v>Sábado</v>
      </c>
    </row>
    <row r="350" spans="1:17">
      <c r="A350" s="13">
        <v>40264</v>
      </c>
      <c r="B350" s="19">
        <v>43000070</v>
      </c>
      <c r="C350" s="11" t="s">
        <v>1892</v>
      </c>
      <c r="D350" s="20">
        <v>2235.8000000000002</v>
      </c>
      <c r="E350" s="20">
        <v>0</v>
      </c>
      <c r="F350" s="20">
        <v>0</v>
      </c>
      <c r="G350" s="20">
        <v>2235.8000000000002</v>
      </c>
      <c r="H350" s="20">
        <v>44.72</v>
      </c>
      <c r="I350" s="20">
        <v>2280.52</v>
      </c>
      <c r="J350">
        <v>2</v>
      </c>
      <c r="K350" s="24">
        <f>VALUE(YEAR(Diariodevtas[[#This Row],[Fecha]]))</f>
        <v>2010</v>
      </c>
      <c r="L350" s="24">
        <f>VALUE(ROUNDUP(MONTH(Diariodevtas[[#This Row],[Fecha]])/3, 0))</f>
        <v>1</v>
      </c>
      <c r="M350" s="24">
        <f>VALUE(MONTH(Diariodevtas[[#This Row],[Fecha]]))</f>
        <v>3</v>
      </c>
      <c r="N350" s="24">
        <f>VALUE(DAY(Diariodevtas[[#This Row],[Fecha]]))</f>
        <v>27</v>
      </c>
      <c r="O350" s="20" t="str">
        <f>IF(Diariodevtas[[#This Row],[Diames]]&gt;=15,"1º Quincena","2º Quincena")</f>
        <v>1º Quincena</v>
      </c>
      <c r="P350" s="24">
        <f>VALUE(WEEKNUM(Diariodevtas[[#This Row],[Fecha]]))</f>
        <v>13</v>
      </c>
      <c r="Q350" s="20" t="str">
        <f t="shared" si="5"/>
        <v>Sábado</v>
      </c>
    </row>
    <row r="351" spans="1:17">
      <c r="A351" s="13">
        <v>40264</v>
      </c>
      <c r="B351" s="19">
        <v>43000007</v>
      </c>
      <c r="C351" s="11" t="s">
        <v>1882</v>
      </c>
      <c r="D351" s="20">
        <v>245.7</v>
      </c>
      <c r="E351" s="20">
        <v>0</v>
      </c>
      <c r="F351" s="20">
        <v>0</v>
      </c>
      <c r="G351" s="20">
        <v>245.7</v>
      </c>
      <c r="H351" s="20">
        <v>4.91</v>
      </c>
      <c r="I351" s="20">
        <v>250.61</v>
      </c>
      <c r="J351">
        <v>2</v>
      </c>
      <c r="K351" s="24">
        <f>VALUE(YEAR(Diariodevtas[[#This Row],[Fecha]]))</f>
        <v>2010</v>
      </c>
      <c r="L351" s="24">
        <f>VALUE(ROUNDUP(MONTH(Diariodevtas[[#This Row],[Fecha]])/3, 0))</f>
        <v>1</v>
      </c>
      <c r="M351" s="24">
        <f>VALUE(MONTH(Diariodevtas[[#This Row],[Fecha]]))</f>
        <v>3</v>
      </c>
      <c r="N351" s="24">
        <f>VALUE(DAY(Diariodevtas[[#This Row],[Fecha]]))</f>
        <v>27</v>
      </c>
      <c r="O351" s="20" t="str">
        <f>IF(Diariodevtas[[#This Row],[Diames]]&gt;=15,"1º Quincena","2º Quincena")</f>
        <v>1º Quincena</v>
      </c>
      <c r="P351" s="24">
        <f>VALUE(WEEKNUM(Diariodevtas[[#This Row],[Fecha]]))</f>
        <v>13</v>
      </c>
      <c r="Q351" s="20" t="str">
        <f t="shared" si="5"/>
        <v>Sábado</v>
      </c>
    </row>
    <row r="352" spans="1:17">
      <c r="A352" s="13">
        <v>40264</v>
      </c>
      <c r="B352" s="19">
        <v>43000007</v>
      </c>
      <c r="C352" s="11" t="s">
        <v>1882</v>
      </c>
      <c r="D352" s="20">
        <v>4430.16</v>
      </c>
      <c r="E352" s="20">
        <v>0</v>
      </c>
      <c r="F352" s="20">
        <v>0</v>
      </c>
      <c r="G352" s="20">
        <v>4430.16</v>
      </c>
      <c r="H352" s="20">
        <v>88.6</v>
      </c>
      <c r="I352" s="20">
        <v>4518.76</v>
      </c>
      <c r="J352">
        <v>2</v>
      </c>
      <c r="K352" s="24">
        <f>VALUE(YEAR(Diariodevtas[[#This Row],[Fecha]]))</f>
        <v>2010</v>
      </c>
      <c r="L352" s="24">
        <f>VALUE(ROUNDUP(MONTH(Diariodevtas[[#This Row],[Fecha]])/3, 0))</f>
        <v>1</v>
      </c>
      <c r="M352" s="24">
        <f>VALUE(MONTH(Diariodevtas[[#This Row],[Fecha]]))</f>
        <v>3</v>
      </c>
      <c r="N352" s="24">
        <f>VALUE(DAY(Diariodevtas[[#This Row],[Fecha]]))</f>
        <v>27</v>
      </c>
      <c r="O352" s="20" t="str">
        <f>IF(Diariodevtas[[#This Row],[Diames]]&gt;=15,"1º Quincena","2º Quincena")</f>
        <v>1º Quincena</v>
      </c>
      <c r="P352" s="24">
        <f>VALUE(WEEKNUM(Diariodevtas[[#This Row],[Fecha]]))</f>
        <v>13</v>
      </c>
      <c r="Q352" s="20" t="str">
        <f t="shared" si="5"/>
        <v>Sábado</v>
      </c>
    </row>
    <row r="353" spans="1:17">
      <c r="A353" s="13">
        <v>40264</v>
      </c>
      <c r="B353" s="19">
        <v>43000077</v>
      </c>
      <c r="C353" s="11" t="s">
        <v>1889</v>
      </c>
      <c r="D353" s="20">
        <v>304</v>
      </c>
      <c r="E353" s="20">
        <v>0</v>
      </c>
      <c r="F353" s="20">
        <v>0</v>
      </c>
      <c r="G353" s="20">
        <v>304</v>
      </c>
      <c r="H353" s="20">
        <v>6.08</v>
      </c>
      <c r="I353" s="20">
        <v>310.08</v>
      </c>
      <c r="J353">
        <v>2</v>
      </c>
      <c r="K353" s="24">
        <f>VALUE(YEAR(Diariodevtas[[#This Row],[Fecha]]))</f>
        <v>2010</v>
      </c>
      <c r="L353" s="24">
        <f>VALUE(ROUNDUP(MONTH(Diariodevtas[[#This Row],[Fecha]])/3, 0))</f>
        <v>1</v>
      </c>
      <c r="M353" s="24">
        <f>VALUE(MONTH(Diariodevtas[[#This Row],[Fecha]]))</f>
        <v>3</v>
      </c>
      <c r="N353" s="24">
        <f>VALUE(DAY(Diariodevtas[[#This Row],[Fecha]]))</f>
        <v>27</v>
      </c>
      <c r="O353" s="20" t="str">
        <f>IF(Diariodevtas[[#This Row],[Diames]]&gt;=15,"1º Quincena","2º Quincena")</f>
        <v>1º Quincena</v>
      </c>
      <c r="P353" s="24">
        <f>VALUE(WEEKNUM(Diariodevtas[[#This Row],[Fecha]]))</f>
        <v>13</v>
      </c>
      <c r="Q353" s="20" t="str">
        <f t="shared" si="5"/>
        <v>Sábado</v>
      </c>
    </row>
    <row r="354" spans="1:17">
      <c r="A354" s="13">
        <v>40264</v>
      </c>
      <c r="B354" s="19">
        <v>43000008</v>
      </c>
      <c r="C354" s="11" t="s">
        <v>1877</v>
      </c>
      <c r="D354" s="20">
        <v>87.12</v>
      </c>
      <c r="E354" s="20">
        <v>0</v>
      </c>
      <c r="F354" s="20">
        <v>0</v>
      </c>
      <c r="G354" s="20">
        <v>87.12</v>
      </c>
      <c r="H354" s="20">
        <v>1.74</v>
      </c>
      <c r="I354" s="20">
        <v>88.86</v>
      </c>
      <c r="J354">
        <v>2</v>
      </c>
      <c r="K354" s="24">
        <f>VALUE(YEAR(Diariodevtas[[#This Row],[Fecha]]))</f>
        <v>2010</v>
      </c>
      <c r="L354" s="24">
        <f>VALUE(ROUNDUP(MONTH(Diariodevtas[[#This Row],[Fecha]])/3, 0))</f>
        <v>1</v>
      </c>
      <c r="M354" s="24">
        <f>VALUE(MONTH(Diariodevtas[[#This Row],[Fecha]]))</f>
        <v>3</v>
      </c>
      <c r="N354" s="24">
        <f>VALUE(DAY(Diariodevtas[[#This Row],[Fecha]]))</f>
        <v>27</v>
      </c>
      <c r="O354" s="20" t="str">
        <f>IF(Diariodevtas[[#This Row],[Diames]]&gt;=15,"1º Quincena","2º Quincena")</f>
        <v>1º Quincena</v>
      </c>
      <c r="P354" s="24">
        <f>VALUE(WEEKNUM(Diariodevtas[[#This Row],[Fecha]]))</f>
        <v>13</v>
      </c>
      <c r="Q354" s="20" t="str">
        <f t="shared" si="5"/>
        <v>Sábado</v>
      </c>
    </row>
    <row r="355" spans="1:17">
      <c r="A355" s="13">
        <v>40264</v>
      </c>
      <c r="B355" s="19">
        <v>43000008</v>
      </c>
      <c r="C355" s="11" t="s">
        <v>1877</v>
      </c>
      <c r="D355" s="20">
        <v>676.8</v>
      </c>
      <c r="E355" s="20">
        <v>0</v>
      </c>
      <c r="F355" s="20">
        <v>0</v>
      </c>
      <c r="G355" s="20">
        <v>676.8</v>
      </c>
      <c r="H355" s="20">
        <v>13.54</v>
      </c>
      <c r="I355" s="20">
        <v>690.34</v>
      </c>
      <c r="J355">
        <v>2</v>
      </c>
      <c r="K355" s="24">
        <f>VALUE(YEAR(Diariodevtas[[#This Row],[Fecha]]))</f>
        <v>2010</v>
      </c>
      <c r="L355" s="24">
        <f>VALUE(ROUNDUP(MONTH(Diariodevtas[[#This Row],[Fecha]])/3, 0))</f>
        <v>1</v>
      </c>
      <c r="M355" s="24">
        <f>VALUE(MONTH(Diariodevtas[[#This Row],[Fecha]]))</f>
        <v>3</v>
      </c>
      <c r="N355" s="24">
        <f>VALUE(DAY(Diariodevtas[[#This Row],[Fecha]]))</f>
        <v>27</v>
      </c>
      <c r="O355" s="20" t="str">
        <f>IF(Diariodevtas[[#This Row],[Diames]]&gt;=15,"1º Quincena","2º Quincena")</f>
        <v>1º Quincena</v>
      </c>
      <c r="P355" s="24">
        <f>VALUE(WEEKNUM(Diariodevtas[[#This Row],[Fecha]]))</f>
        <v>13</v>
      </c>
      <c r="Q355" s="20" t="str">
        <f t="shared" si="5"/>
        <v>Sábado</v>
      </c>
    </row>
    <row r="356" spans="1:17">
      <c r="A356" s="13">
        <v>40264</v>
      </c>
      <c r="B356" s="19">
        <v>43000071</v>
      </c>
      <c r="C356" s="11" t="s">
        <v>1898</v>
      </c>
      <c r="D356" s="20">
        <v>694.1</v>
      </c>
      <c r="E356" s="20">
        <v>0</v>
      </c>
      <c r="F356" s="20">
        <v>0</v>
      </c>
      <c r="G356" s="20">
        <v>694.1</v>
      </c>
      <c r="H356" s="20">
        <v>13.88</v>
      </c>
      <c r="I356" s="20">
        <v>707.98</v>
      </c>
      <c r="J356">
        <v>2</v>
      </c>
      <c r="K356" s="24">
        <f>VALUE(YEAR(Diariodevtas[[#This Row],[Fecha]]))</f>
        <v>2010</v>
      </c>
      <c r="L356" s="24">
        <f>VALUE(ROUNDUP(MONTH(Diariodevtas[[#This Row],[Fecha]])/3, 0))</f>
        <v>1</v>
      </c>
      <c r="M356" s="24">
        <f>VALUE(MONTH(Diariodevtas[[#This Row],[Fecha]]))</f>
        <v>3</v>
      </c>
      <c r="N356" s="24">
        <f>VALUE(DAY(Diariodevtas[[#This Row],[Fecha]]))</f>
        <v>27</v>
      </c>
      <c r="O356" s="20" t="str">
        <f>IF(Diariodevtas[[#This Row],[Diames]]&gt;=15,"1º Quincena","2º Quincena")</f>
        <v>1º Quincena</v>
      </c>
      <c r="P356" s="24">
        <f>VALUE(WEEKNUM(Diariodevtas[[#This Row],[Fecha]]))</f>
        <v>13</v>
      </c>
      <c r="Q356" s="20" t="str">
        <f t="shared" si="5"/>
        <v>Sábado</v>
      </c>
    </row>
    <row r="357" spans="1:17">
      <c r="A357" s="13">
        <v>40264</v>
      </c>
      <c r="B357" s="19">
        <v>43000017</v>
      </c>
      <c r="C357" s="11" t="s">
        <v>1814</v>
      </c>
      <c r="D357" s="20">
        <v>77.599999999999994</v>
      </c>
      <c r="E357" s="20">
        <v>0</v>
      </c>
      <c r="F357" s="20">
        <v>0</v>
      </c>
      <c r="G357" s="20">
        <v>77.599999999999994</v>
      </c>
      <c r="H357" s="20">
        <v>1.55</v>
      </c>
      <c r="I357" s="20">
        <v>79.150000000000006</v>
      </c>
      <c r="J357">
        <v>2</v>
      </c>
      <c r="K357" s="24">
        <f>VALUE(YEAR(Diariodevtas[[#This Row],[Fecha]]))</f>
        <v>2010</v>
      </c>
      <c r="L357" s="24">
        <f>VALUE(ROUNDUP(MONTH(Diariodevtas[[#This Row],[Fecha]])/3, 0))</f>
        <v>1</v>
      </c>
      <c r="M357" s="24">
        <f>VALUE(MONTH(Diariodevtas[[#This Row],[Fecha]]))</f>
        <v>3</v>
      </c>
      <c r="N357" s="24">
        <f>VALUE(DAY(Diariodevtas[[#This Row],[Fecha]]))</f>
        <v>27</v>
      </c>
      <c r="O357" s="20" t="str">
        <f>IF(Diariodevtas[[#This Row],[Diames]]&gt;=15,"1º Quincena","2º Quincena")</f>
        <v>1º Quincena</v>
      </c>
      <c r="P357" s="24">
        <f>VALUE(WEEKNUM(Diariodevtas[[#This Row],[Fecha]]))</f>
        <v>13</v>
      </c>
      <c r="Q357" s="20" t="str">
        <f t="shared" si="5"/>
        <v>Sábado</v>
      </c>
    </row>
    <row r="358" spans="1:17">
      <c r="A358" s="13">
        <v>40264</v>
      </c>
      <c r="B358" s="19">
        <v>43000048</v>
      </c>
      <c r="C358" s="11" t="s">
        <v>1896</v>
      </c>
      <c r="D358" s="20">
        <v>294.92</v>
      </c>
      <c r="E358" s="20">
        <v>0</v>
      </c>
      <c r="F358" s="20">
        <v>0</v>
      </c>
      <c r="G358" s="20">
        <v>294.92</v>
      </c>
      <c r="H358" s="20">
        <v>5.9</v>
      </c>
      <c r="I358" s="20">
        <v>300.82</v>
      </c>
      <c r="J358">
        <v>2</v>
      </c>
      <c r="K358" s="24">
        <f>VALUE(YEAR(Diariodevtas[[#This Row],[Fecha]]))</f>
        <v>2010</v>
      </c>
      <c r="L358" s="24">
        <f>VALUE(ROUNDUP(MONTH(Diariodevtas[[#This Row],[Fecha]])/3, 0))</f>
        <v>1</v>
      </c>
      <c r="M358" s="24">
        <f>VALUE(MONTH(Diariodevtas[[#This Row],[Fecha]]))</f>
        <v>3</v>
      </c>
      <c r="N358" s="24">
        <f>VALUE(DAY(Diariodevtas[[#This Row],[Fecha]]))</f>
        <v>27</v>
      </c>
      <c r="O358" s="20" t="str">
        <f>IF(Diariodevtas[[#This Row],[Diames]]&gt;=15,"1º Quincena","2º Quincena")</f>
        <v>1º Quincena</v>
      </c>
      <c r="P358" s="24">
        <f>VALUE(WEEKNUM(Diariodevtas[[#This Row],[Fecha]]))</f>
        <v>13</v>
      </c>
      <c r="Q358" s="20" t="str">
        <f t="shared" si="5"/>
        <v>Sábado</v>
      </c>
    </row>
    <row r="359" spans="1:17">
      <c r="A359" s="13">
        <v>40264</v>
      </c>
      <c r="B359" s="19">
        <v>43000026</v>
      </c>
      <c r="C359" s="11" t="s">
        <v>1895</v>
      </c>
      <c r="D359" s="20">
        <v>138.84</v>
      </c>
      <c r="E359" s="20">
        <v>0</v>
      </c>
      <c r="F359" s="20">
        <v>0</v>
      </c>
      <c r="G359" s="20">
        <v>138.84</v>
      </c>
      <c r="H359" s="20">
        <v>2.78</v>
      </c>
      <c r="I359" s="20">
        <v>141.62</v>
      </c>
      <c r="J359">
        <v>2</v>
      </c>
      <c r="K359" s="24">
        <f>VALUE(YEAR(Diariodevtas[[#This Row],[Fecha]]))</f>
        <v>2010</v>
      </c>
      <c r="L359" s="24">
        <f>VALUE(ROUNDUP(MONTH(Diariodevtas[[#This Row],[Fecha]])/3, 0))</f>
        <v>1</v>
      </c>
      <c r="M359" s="24">
        <f>VALUE(MONTH(Diariodevtas[[#This Row],[Fecha]]))</f>
        <v>3</v>
      </c>
      <c r="N359" s="24">
        <f>VALUE(DAY(Diariodevtas[[#This Row],[Fecha]]))</f>
        <v>27</v>
      </c>
      <c r="O359" s="20" t="str">
        <f>IF(Diariodevtas[[#This Row],[Diames]]&gt;=15,"1º Quincena","2º Quincena")</f>
        <v>1º Quincena</v>
      </c>
      <c r="P359" s="24">
        <f>VALUE(WEEKNUM(Diariodevtas[[#This Row],[Fecha]]))</f>
        <v>13</v>
      </c>
      <c r="Q359" s="20" t="str">
        <f t="shared" si="5"/>
        <v>Sábado</v>
      </c>
    </row>
    <row r="360" spans="1:17">
      <c r="A360" s="13">
        <v>40264</v>
      </c>
      <c r="B360" s="19">
        <v>43000074</v>
      </c>
      <c r="C360" s="11" t="s">
        <v>1903</v>
      </c>
      <c r="D360" s="20">
        <v>332.5</v>
      </c>
      <c r="E360" s="20">
        <v>0</v>
      </c>
      <c r="F360" s="20">
        <v>0</v>
      </c>
      <c r="G360" s="20">
        <v>332.5</v>
      </c>
      <c r="H360" s="20">
        <v>6.65</v>
      </c>
      <c r="I360" s="20">
        <v>339.15</v>
      </c>
      <c r="J360">
        <v>2</v>
      </c>
      <c r="K360" s="24">
        <f>VALUE(YEAR(Diariodevtas[[#This Row],[Fecha]]))</f>
        <v>2010</v>
      </c>
      <c r="L360" s="24">
        <f>VALUE(ROUNDUP(MONTH(Diariodevtas[[#This Row],[Fecha]])/3, 0))</f>
        <v>1</v>
      </c>
      <c r="M360" s="24">
        <f>VALUE(MONTH(Diariodevtas[[#This Row],[Fecha]]))</f>
        <v>3</v>
      </c>
      <c r="N360" s="24">
        <f>VALUE(DAY(Diariodevtas[[#This Row],[Fecha]]))</f>
        <v>27</v>
      </c>
      <c r="O360" s="20" t="str">
        <f>IF(Diariodevtas[[#This Row],[Diames]]&gt;=15,"1º Quincena","2º Quincena")</f>
        <v>1º Quincena</v>
      </c>
      <c r="P360" s="24">
        <f>VALUE(WEEKNUM(Diariodevtas[[#This Row],[Fecha]]))</f>
        <v>13</v>
      </c>
      <c r="Q360" s="20" t="str">
        <f t="shared" si="5"/>
        <v>Sábado</v>
      </c>
    </row>
    <row r="361" spans="1:17">
      <c r="A361" s="13">
        <v>40264</v>
      </c>
      <c r="B361" s="19">
        <v>43000028</v>
      </c>
      <c r="C361" s="11" t="s">
        <v>1812</v>
      </c>
      <c r="D361" s="20">
        <v>475.2</v>
      </c>
      <c r="E361" s="20">
        <v>0</v>
      </c>
      <c r="F361" s="20">
        <v>0</v>
      </c>
      <c r="G361" s="20">
        <v>475.2</v>
      </c>
      <c r="H361" s="20">
        <v>9.5</v>
      </c>
      <c r="I361" s="20">
        <v>484.7</v>
      </c>
      <c r="J361">
        <v>2</v>
      </c>
      <c r="K361" s="24">
        <f>VALUE(YEAR(Diariodevtas[[#This Row],[Fecha]]))</f>
        <v>2010</v>
      </c>
      <c r="L361" s="24">
        <f>VALUE(ROUNDUP(MONTH(Diariodevtas[[#This Row],[Fecha]])/3, 0))</f>
        <v>1</v>
      </c>
      <c r="M361" s="24">
        <f>VALUE(MONTH(Diariodevtas[[#This Row],[Fecha]]))</f>
        <v>3</v>
      </c>
      <c r="N361" s="24">
        <f>VALUE(DAY(Diariodevtas[[#This Row],[Fecha]]))</f>
        <v>27</v>
      </c>
      <c r="O361" s="20" t="str">
        <f>IF(Diariodevtas[[#This Row],[Diames]]&gt;=15,"1º Quincena","2º Quincena")</f>
        <v>1º Quincena</v>
      </c>
      <c r="P361" s="24">
        <f>VALUE(WEEKNUM(Diariodevtas[[#This Row],[Fecha]]))</f>
        <v>13</v>
      </c>
      <c r="Q361" s="20" t="str">
        <f t="shared" si="5"/>
        <v>Sábado</v>
      </c>
    </row>
    <row r="362" spans="1:17">
      <c r="A362" s="13">
        <v>40264</v>
      </c>
      <c r="B362" s="19">
        <v>43000035</v>
      </c>
      <c r="C362" s="11" t="s">
        <v>1894</v>
      </c>
      <c r="D362" s="20">
        <v>531.6</v>
      </c>
      <c r="E362" s="20">
        <v>0</v>
      </c>
      <c r="F362" s="20">
        <v>0</v>
      </c>
      <c r="G362" s="20">
        <v>531.6</v>
      </c>
      <c r="H362" s="20">
        <v>10.63</v>
      </c>
      <c r="I362" s="20">
        <v>542.23</v>
      </c>
      <c r="J362">
        <v>2</v>
      </c>
      <c r="K362" s="24">
        <f>VALUE(YEAR(Diariodevtas[[#This Row],[Fecha]]))</f>
        <v>2010</v>
      </c>
      <c r="L362" s="24">
        <f>VALUE(ROUNDUP(MONTH(Diariodevtas[[#This Row],[Fecha]])/3, 0))</f>
        <v>1</v>
      </c>
      <c r="M362" s="24">
        <f>VALUE(MONTH(Diariodevtas[[#This Row],[Fecha]]))</f>
        <v>3</v>
      </c>
      <c r="N362" s="24">
        <f>VALUE(DAY(Diariodevtas[[#This Row],[Fecha]]))</f>
        <v>27</v>
      </c>
      <c r="O362" s="20" t="str">
        <f>IF(Diariodevtas[[#This Row],[Diames]]&gt;=15,"1º Quincena","2º Quincena")</f>
        <v>1º Quincena</v>
      </c>
      <c r="P362" s="24">
        <f>VALUE(WEEKNUM(Diariodevtas[[#This Row],[Fecha]]))</f>
        <v>13</v>
      </c>
      <c r="Q362" s="20" t="str">
        <f t="shared" si="5"/>
        <v>Sábado</v>
      </c>
    </row>
    <row r="363" spans="1:17">
      <c r="A363" s="13">
        <v>40264</v>
      </c>
      <c r="B363" s="19">
        <v>43000062</v>
      </c>
      <c r="C363" s="11" t="s">
        <v>1884</v>
      </c>
      <c r="D363" s="20">
        <v>873.08</v>
      </c>
      <c r="E363" s="20">
        <v>0</v>
      </c>
      <c r="F363" s="20">
        <v>0</v>
      </c>
      <c r="G363" s="20">
        <v>873.08</v>
      </c>
      <c r="H363" s="20">
        <v>17.46</v>
      </c>
      <c r="I363" s="20">
        <v>890.54</v>
      </c>
      <c r="J363">
        <v>2</v>
      </c>
      <c r="K363" s="24">
        <f>VALUE(YEAR(Diariodevtas[[#This Row],[Fecha]]))</f>
        <v>2010</v>
      </c>
      <c r="L363" s="24">
        <f>VALUE(ROUNDUP(MONTH(Diariodevtas[[#This Row],[Fecha]])/3, 0))</f>
        <v>1</v>
      </c>
      <c r="M363" s="24">
        <f>VALUE(MONTH(Diariodevtas[[#This Row],[Fecha]]))</f>
        <v>3</v>
      </c>
      <c r="N363" s="24">
        <f>VALUE(DAY(Diariodevtas[[#This Row],[Fecha]]))</f>
        <v>27</v>
      </c>
      <c r="O363" s="20" t="str">
        <f>IF(Diariodevtas[[#This Row],[Diames]]&gt;=15,"1º Quincena","2º Quincena")</f>
        <v>1º Quincena</v>
      </c>
      <c r="P363" s="24">
        <f>VALUE(WEEKNUM(Diariodevtas[[#This Row],[Fecha]]))</f>
        <v>13</v>
      </c>
      <c r="Q363" s="20" t="str">
        <f t="shared" si="5"/>
        <v>Sábado</v>
      </c>
    </row>
    <row r="364" spans="1:17">
      <c r="A364" s="13">
        <v>40264</v>
      </c>
      <c r="B364" s="19">
        <v>43000041</v>
      </c>
      <c r="C364" s="11" t="s">
        <v>1885</v>
      </c>
      <c r="D364" s="20">
        <v>550.44000000000005</v>
      </c>
      <c r="E364" s="20">
        <v>0</v>
      </c>
      <c r="F364" s="20">
        <v>0</v>
      </c>
      <c r="G364" s="20">
        <v>550.44000000000005</v>
      </c>
      <c r="H364" s="20">
        <v>11.01</v>
      </c>
      <c r="I364" s="20">
        <v>561.45000000000005</v>
      </c>
      <c r="J364">
        <v>2</v>
      </c>
      <c r="K364" s="24">
        <f>VALUE(YEAR(Diariodevtas[[#This Row],[Fecha]]))</f>
        <v>2010</v>
      </c>
      <c r="L364" s="24">
        <f>VALUE(ROUNDUP(MONTH(Diariodevtas[[#This Row],[Fecha]])/3, 0))</f>
        <v>1</v>
      </c>
      <c r="M364" s="24">
        <f>VALUE(MONTH(Diariodevtas[[#This Row],[Fecha]]))</f>
        <v>3</v>
      </c>
      <c r="N364" s="24">
        <f>VALUE(DAY(Diariodevtas[[#This Row],[Fecha]]))</f>
        <v>27</v>
      </c>
      <c r="O364" s="20" t="str">
        <f>IF(Diariodevtas[[#This Row],[Diames]]&gt;=15,"1º Quincena","2º Quincena")</f>
        <v>1º Quincena</v>
      </c>
      <c r="P364" s="24">
        <f>VALUE(WEEKNUM(Diariodevtas[[#This Row],[Fecha]]))</f>
        <v>13</v>
      </c>
      <c r="Q364" s="20" t="str">
        <f t="shared" si="5"/>
        <v>Sábado</v>
      </c>
    </row>
    <row r="365" spans="1:17">
      <c r="A365" s="13">
        <v>40264</v>
      </c>
      <c r="B365" s="19">
        <v>43000075</v>
      </c>
      <c r="C365" s="11" t="s">
        <v>1880</v>
      </c>
      <c r="D365" s="20">
        <v>817.35</v>
      </c>
      <c r="E365" s="20">
        <v>0</v>
      </c>
      <c r="F365" s="20">
        <v>0</v>
      </c>
      <c r="G365" s="20">
        <v>817.35</v>
      </c>
      <c r="H365" s="20">
        <v>16.350000000000001</v>
      </c>
      <c r="I365" s="20">
        <v>833.7</v>
      </c>
      <c r="J365">
        <v>2</v>
      </c>
      <c r="K365" s="24">
        <f>VALUE(YEAR(Diariodevtas[[#This Row],[Fecha]]))</f>
        <v>2010</v>
      </c>
      <c r="L365" s="24">
        <f>VALUE(ROUNDUP(MONTH(Diariodevtas[[#This Row],[Fecha]])/3, 0))</f>
        <v>1</v>
      </c>
      <c r="M365" s="24">
        <f>VALUE(MONTH(Diariodevtas[[#This Row],[Fecha]]))</f>
        <v>3</v>
      </c>
      <c r="N365" s="24">
        <f>VALUE(DAY(Diariodevtas[[#This Row],[Fecha]]))</f>
        <v>27</v>
      </c>
      <c r="O365" s="20" t="str">
        <f>IF(Diariodevtas[[#This Row],[Diames]]&gt;=15,"1º Quincena","2º Quincena")</f>
        <v>1º Quincena</v>
      </c>
      <c r="P365" s="24">
        <f>VALUE(WEEKNUM(Diariodevtas[[#This Row],[Fecha]]))</f>
        <v>13</v>
      </c>
      <c r="Q365" s="20" t="str">
        <f t="shared" si="5"/>
        <v>Sábado</v>
      </c>
    </row>
    <row r="366" spans="1:17">
      <c r="A366" s="13">
        <v>40264</v>
      </c>
      <c r="B366" s="19">
        <v>43000050</v>
      </c>
      <c r="C366" s="11" t="s">
        <v>1875</v>
      </c>
      <c r="D366" s="20">
        <v>2476.1</v>
      </c>
      <c r="E366" s="20">
        <v>0</v>
      </c>
      <c r="F366" s="20">
        <v>0</v>
      </c>
      <c r="G366" s="20">
        <v>2476.1</v>
      </c>
      <c r="H366" s="20">
        <v>49.52</v>
      </c>
      <c r="I366" s="20">
        <v>2525.62</v>
      </c>
      <c r="J366">
        <v>2</v>
      </c>
      <c r="K366" s="24">
        <f>VALUE(YEAR(Diariodevtas[[#This Row],[Fecha]]))</f>
        <v>2010</v>
      </c>
      <c r="L366" s="24">
        <f>VALUE(ROUNDUP(MONTH(Diariodevtas[[#This Row],[Fecha]])/3, 0))</f>
        <v>1</v>
      </c>
      <c r="M366" s="24">
        <f>VALUE(MONTH(Diariodevtas[[#This Row],[Fecha]]))</f>
        <v>3</v>
      </c>
      <c r="N366" s="24">
        <f>VALUE(DAY(Diariodevtas[[#This Row],[Fecha]]))</f>
        <v>27</v>
      </c>
      <c r="O366" s="20" t="str">
        <f>IF(Diariodevtas[[#This Row],[Diames]]&gt;=15,"1º Quincena","2º Quincena")</f>
        <v>1º Quincena</v>
      </c>
      <c r="P366" s="24">
        <f>VALUE(WEEKNUM(Diariodevtas[[#This Row],[Fecha]]))</f>
        <v>13</v>
      </c>
      <c r="Q366" s="20" t="str">
        <f t="shared" si="5"/>
        <v>Sábado</v>
      </c>
    </row>
    <row r="367" spans="1:17">
      <c r="A367" s="13">
        <v>40268</v>
      </c>
      <c r="B367" s="19">
        <v>43000006</v>
      </c>
      <c r="C367" s="11" t="s">
        <v>1883</v>
      </c>
      <c r="D367" s="20">
        <v>149.6</v>
      </c>
      <c r="E367" s="20">
        <v>0</v>
      </c>
      <c r="F367" s="20">
        <v>0</v>
      </c>
      <c r="G367" s="20">
        <v>149.6</v>
      </c>
      <c r="H367" s="20">
        <v>2.99</v>
      </c>
      <c r="I367" s="20">
        <v>152.59</v>
      </c>
      <c r="J367">
        <v>2</v>
      </c>
      <c r="K367" s="24">
        <f>VALUE(YEAR(Diariodevtas[[#This Row],[Fecha]]))</f>
        <v>2010</v>
      </c>
      <c r="L367" s="24">
        <f>VALUE(ROUNDUP(MONTH(Diariodevtas[[#This Row],[Fecha]])/3, 0))</f>
        <v>1</v>
      </c>
      <c r="M367" s="24">
        <f>VALUE(MONTH(Diariodevtas[[#This Row],[Fecha]]))</f>
        <v>3</v>
      </c>
      <c r="N367" s="24">
        <f>VALUE(DAY(Diariodevtas[[#This Row],[Fecha]]))</f>
        <v>31</v>
      </c>
      <c r="O367" s="20" t="str">
        <f>IF(Diariodevtas[[#This Row],[Diames]]&gt;=15,"1º Quincena","2º Quincena")</f>
        <v>1º Quincena</v>
      </c>
      <c r="P367" s="24">
        <f>VALUE(WEEKNUM(Diariodevtas[[#This Row],[Fecha]]))</f>
        <v>14</v>
      </c>
      <c r="Q367" s="20" t="str">
        <f t="shared" si="5"/>
        <v>Míercoles</v>
      </c>
    </row>
    <row r="368" spans="1:17">
      <c r="A368" s="13">
        <v>40268</v>
      </c>
      <c r="B368" s="19">
        <v>43000006</v>
      </c>
      <c r="C368" s="11" t="s">
        <v>1883</v>
      </c>
      <c r="D368" s="20">
        <v>644.64</v>
      </c>
      <c r="E368" s="20">
        <v>0</v>
      </c>
      <c r="F368" s="20">
        <v>0</v>
      </c>
      <c r="G368" s="20">
        <v>644.64</v>
      </c>
      <c r="H368" s="20">
        <v>12.89</v>
      </c>
      <c r="I368" s="20">
        <v>657.53</v>
      </c>
      <c r="J368">
        <v>2</v>
      </c>
      <c r="K368" s="24">
        <f>VALUE(YEAR(Diariodevtas[[#This Row],[Fecha]]))</f>
        <v>2010</v>
      </c>
      <c r="L368" s="24">
        <f>VALUE(ROUNDUP(MONTH(Diariodevtas[[#This Row],[Fecha]])/3, 0))</f>
        <v>1</v>
      </c>
      <c r="M368" s="24">
        <f>VALUE(MONTH(Diariodevtas[[#This Row],[Fecha]]))</f>
        <v>3</v>
      </c>
      <c r="N368" s="24">
        <f>VALUE(DAY(Diariodevtas[[#This Row],[Fecha]]))</f>
        <v>31</v>
      </c>
      <c r="O368" s="20" t="str">
        <f>IF(Diariodevtas[[#This Row],[Diames]]&gt;=15,"1º Quincena","2º Quincena")</f>
        <v>1º Quincena</v>
      </c>
      <c r="P368" s="24">
        <f>VALUE(WEEKNUM(Diariodevtas[[#This Row],[Fecha]]))</f>
        <v>14</v>
      </c>
      <c r="Q368" s="20" t="str">
        <f t="shared" si="5"/>
        <v>Míercoles</v>
      </c>
    </row>
    <row r="369" spans="1:17">
      <c r="A369" s="13">
        <v>40268</v>
      </c>
      <c r="B369" s="19">
        <v>43000006</v>
      </c>
      <c r="C369" s="11" t="s">
        <v>1883</v>
      </c>
      <c r="D369" s="20">
        <v>36.96</v>
      </c>
      <c r="E369" s="20">
        <v>0</v>
      </c>
      <c r="F369" s="20">
        <v>0</v>
      </c>
      <c r="G369" s="20">
        <v>36.96</v>
      </c>
      <c r="H369" s="20">
        <v>0.74</v>
      </c>
      <c r="I369" s="20">
        <v>37.700000000000003</v>
      </c>
      <c r="J369">
        <v>2</v>
      </c>
      <c r="K369" s="24">
        <f>VALUE(YEAR(Diariodevtas[[#This Row],[Fecha]]))</f>
        <v>2010</v>
      </c>
      <c r="L369" s="24">
        <f>VALUE(ROUNDUP(MONTH(Diariodevtas[[#This Row],[Fecha]])/3, 0))</f>
        <v>1</v>
      </c>
      <c r="M369" s="24">
        <f>VALUE(MONTH(Diariodevtas[[#This Row],[Fecha]]))</f>
        <v>3</v>
      </c>
      <c r="N369" s="24">
        <f>VALUE(DAY(Diariodevtas[[#This Row],[Fecha]]))</f>
        <v>31</v>
      </c>
      <c r="O369" s="20" t="str">
        <f>IF(Diariodevtas[[#This Row],[Diames]]&gt;=15,"1º Quincena","2º Quincena")</f>
        <v>1º Quincena</v>
      </c>
      <c r="P369" s="24">
        <f>VALUE(WEEKNUM(Diariodevtas[[#This Row],[Fecha]]))</f>
        <v>14</v>
      </c>
      <c r="Q369" s="20" t="str">
        <f t="shared" si="5"/>
        <v>Míercoles</v>
      </c>
    </row>
    <row r="370" spans="1:17">
      <c r="A370" s="13">
        <v>40271</v>
      </c>
      <c r="B370" s="19">
        <v>43000078</v>
      </c>
      <c r="C370" s="11" t="s">
        <v>1862</v>
      </c>
      <c r="D370" s="20">
        <v>57.6</v>
      </c>
      <c r="E370" s="20">
        <v>0</v>
      </c>
      <c r="F370" s="20">
        <v>0</v>
      </c>
      <c r="G370" s="20">
        <v>57.6</v>
      </c>
      <c r="H370" s="20">
        <v>1.1499999999999999</v>
      </c>
      <c r="I370" s="20">
        <v>58.75</v>
      </c>
      <c r="J370">
        <v>2</v>
      </c>
      <c r="K370" s="24">
        <f>VALUE(YEAR(Diariodevtas[[#This Row],[Fecha]]))</f>
        <v>2010</v>
      </c>
      <c r="L370" s="24">
        <f>VALUE(ROUNDUP(MONTH(Diariodevtas[[#This Row],[Fecha]])/3, 0))</f>
        <v>2</v>
      </c>
      <c r="M370" s="24">
        <f>VALUE(MONTH(Diariodevtas[[#This Row],[Fecha]]))</f>
        <v>4</v>
      </c>
      <c r="N370" s="24">
        <f>VALUE(DAY(Diariodevtas[[#This Row],[Fecha]]))</f>
        <v>3</v>
      </c>
      <c r="O370" s="20" t="str">
        <f>IF(Diariodevtas[[#This Row],[Diames]]&gt;=15,"1º Quincena","2º Quincena")</f>
        <v>2º Quincena</v>
      </c>
      <c r="P370" s="24">
        <f>VALUE(WEEKNUM(Diariodevtas[[#This Row],[Fecha]]))</f>
        <v>14</v>
      </c>
      <c r="Q370" s="20" t="str">
        <f t="shared" si="5"/>
        <v>Sábado</v>
      </c>
    </row>
    <row r="371" spans="1:17">
      <c r="A371" s="13">
        <v>40276</v>
      </c>
      <c r="B371" s="19">
        <v>43000078</v>
      </c>
      <c r="C371" s="11" t="s">
        <v>1862</v>
      </c>
      <c r="D371" s="20">
        <v>77.599999999999994</v>
      </c>
      <c r="E371" s="20">
        <v>0</v>
      </c>
      <c r="F371" s="20">
        <v>0</v>
      </c>
      <c r="G371" s="20">
        <v>77.599999999999994</v>
      </c>
      <c r="H371" s="20">
        <v>1.55</v>
      </c>
      <c r="I371" s="20">
        <v>79.150000000000006</v>
      </c>
      <c r="J371">
        <v>2</v>
      </c>
      <c r="K371" s="24">
        <f>VALUE(YEAR(Diariodevtas[[#This Row],[Fecha]]))</f>
        <v>2010</v>
      </c>
      <c r="L371" s="24">
        <f>VALUE(ROUNDUP(MONTH(Diariodevtas[[#This Row],[Fecha]])/3, 0))</f>
        <v>2</v>
      </c>
      <c r="M371" s="24">
        <f>VALUE(MONTH(Diariodevtas[[#This Row],[Fecha]]))</f>
        <v>4</v>
      </c>
      <c r="N371" s="24">
        <f>VALUE(DAY(Diariodevtas[[#This Row],[Fecha]]))</f>
        <v>8</v>
      </c>
      <c r="O371" s="20" t="str">
        <f>IF(Diariodevtas[[#This Row],[Diames]]&gt;=15,"1º Quincena","2º Quincena")</f>
        <v>2º Quincena</v>
      </c>
      <c r="P371" s="24">
        <f>VALUE(WEEKNUM(Diariodevtas[[#This Row],[Fecha]]))</f>
        <v>15</v>
      </c>
      <c r="Q371" s="20" t="str">
        <f t="shared" si="5"/>
        <v>Jueves</v>
      </c>
    </row>
    <row r="372" spans="1:17">
      <c r="A372" s="13">
        <v>40295</v>
      </c>
      <c r="B372" s="19">
        <v>43000040</v>
      </c>
      <c r="C372" s="11" t="s">
        <v>1863</v>
      </c>
      <c r="D372" s="20">
        <v>858.96</v>
      </c>
      <c r="E372" s="20">
        <v>0</v>
      </c>
      <c r="F372" s="20">
        <v>0</v>
      </c>
      <c r="G372" s="20">
        <v>858.96</v>
      </c>
      <c r="H372" s="20">
        <v>17.18</v>
      </c>
      <c r="I372" s="20">
        <v>876.14</v>
      </c>
      <c r="J372">
        <v>2</v>
      </c>
      <c r="K372" s="24">
        <f>VALUE(YEAR(Diariodevtas[[#This Row],[Fecha]]))</f>
        <v>2010</v>
      </c>
      <c r="L372" s="24">
        <f>VALUE(ROUNDUP(MONTH(Diariodevtas[[#This Row],[Fecha]])/3, 0))</f>
        <v>2</v>
      </c>
      <c r="M372" s="24">
        <f>VALUE(MONTH(Diariodevtas[[#This Row],[Fecha]]))</f>
        <v>4</v>
      </c>
      <c r="N372" s="24">
        <f>VALUE(DAY(Diariodevtas[[#This Row],[Fecha]]))</f>
        <v>27</v>
      </c>
      <c r="O372" s="20" t="str">
        <f>IF(Diariodevtas[[#This Row],[Diames]]&gt;=15,"1º Quincena","2º Quincena")</f>
        <v>1º Quincena</v>
      </c>
      <c r="P372" s="24">
        <f>VALUE(WEEKNUM(Diariodevtas[[#This Row],[Fecha]]))</f>
        <v>18</v>
      </c>
      <c r="Q372" s="20" t="str">
        <f t="shared" si="5"/>
        <v>Martes</v>
      </c>
    </row>
    <row r="373" spans="1:17">
      <c r="A373" s="13">
        <v>40295</v>
      </c>
      <c r="B373" s="19">
        <v>43000077</v>
      </c>
      <c r="C373" s="11" t="s">
        <v>1889</v>
      </c>
      <c r="D373" s="20">
        <v>99</v>
      </c>
      <c r="E373" s="20">
        <v>0</v>
      </c>
      <c r="F373" s="20">
        <v>0</v>
      </c>
      <c r="G373" s="20">
        <v>99</v>
      </c>
      <c r="H373" s="20">
        <v>1.98</v>
      </c>
      <c r="I373" s="20">
        <v>100.98</v>
      </c>
      <c r="J373">
        <v>2</v>
      </c>
      <c r="K373" s="24">
        <f>VALUE(YEAR(Diariodevtas[[#This Row],[Fecha]]))</f>
        <v>2010</v>
      </c>
      <c r="L373" s="24">
        <f>VALUE(ROUNDUP(MONTH(Diariodevtas[[#This Row],[Fecha]])/3, 0))</f>
        <v>2</v>
      </c>
      <c r="M373" s="24">
        <f>VALUE(MONTH(Diariodevtas[[#This Row],[Fecha]]))</f>
        <v>4</v>
      </c>
      <c r="N373" s="24">
        <f>VALUE(DAY(Diariodevtas[[#This Row],[Fecha]]))</f>
        <v>27</v>
      </c>
      <c r="O373" s="20" t="str">
        <f>IF(Diariodevtas[[#This Row],[Diames]]&gt;=15,"1º Quincena","2º Quincena")</f>
        <v>1º Quincena</v>
      </c>
      <c r="P373" s="24">
        <f>VALUE(WEEKNUM(Diariodevtas[[#This Row],[Fecha]]))</f>
        <v>18</v>
      </c>
      <c r="Q373" s="20" t="str">
        <f t="shared" si="5"/>
        <v>Martes</v>
      </c>
    </row>
    <row r="374" spans="1:17">
      <c r="A374" s="13">
        <v>40295</v>
      </c>
      <c r="B374" s="19">
        <v>43000052</v>
      </c>
      <c r="C374" s="11" t="s">
        <v>1847</v>
      </c>
      <c r="D374" s="20">
        <v>43.42</v>
      </c>
      <c r="E374" s="20">
        <v>0</v>
      </c>
      <c r="F374" s="20">
        <v>0</v>
      </c>
      <c r="G374" s="20">
        <v>43.42</v>
      </c>
      <c r="H374" s="20">
        <v>0.87</v>
      </c>
      <c r="I374" s="20">
        <v>44.29</v>
      </c>
      <c r="J374">
        <v>2</v>
      </c>
      <c r="K374" s="24">
        <f>VALUE(YEAR(Diariodevtas[[#This Row],[Fecha]]))</f>
        <v>2010</v>
      </c>
      <c r="L374" s="24">
        <f>VALUE(ROUNDUP(MONTH(Diariodevtas[[#This Row],[Fecha]])/3, 0))</f>
        <v>2</v>
      </c>
      <c r="M374" s="24">
        <f>VALUE(MONTH(Diariodevtas[[#This Row],[Fecha]]))</f>
        <v>4</v>
      </c>
      <c r="N374" s="24">
        <f>VALUE(DAY(Diariodevtas[[#This Row],[Fecha]]))</f>
        <v>27</v>
      </c>
      <c r="O374" s="20" t="str">
        <f>IF(Diariodevtas[[#This Row],[Diames]]&gt;=15,"1º Quincena","2º Quincena")</f>
        <v>1º Quincena</v>
      </c>
      <c r="P374" s="24">
        <f>VALUE(WEEKNUM(Diariodevtas[[#This Row],[Fecha]]))</f>
        <v>18</v>
      </c>
      <c r="Q374" s="20" t="str">
        <f t="shared" si="5"/>
        <v>Martes</v>
      </c>
    </row>
    <row r="375" spans="1:17">
      <c r="A375" s="13">
        <v>40295</v>
      </c>
      <c r="B375" s="19">
        <v>43000065</v>
      </c>
      <c r="C375" s="11" t="s">
        <v>1869</v>
      </c>
      <c r="D375" s="20">
        <v>30.6</v>
      </c>
      <c r="E375" s="20">
        <v>0</v>
      </c>
      <c r="F375" s="20">
        <v>0</v>
      </c>
      <c r="G375" s="20">
        <v>30.6</v>
      </c>
      <c r="H375" s="20">
        <v>0.61</v>
      </c>
      <c r="I375" s="20">
        <v>31.21</v>
      </c>
      <c r="J375">
        <v>2</v>
      </c>
      <c r="K375" s="24">
        <f>VALUE(YEAR(Diariodevtas[[#This Row],[Fecha]]))</f>
        <v>2010</v>
      </c>
      <c r="L375" s="24">
        <f>VALUE(ROUNDUP(MONTH(Diariodevtas[[#This Row],[Fecha]])/3, 0))</f>
        <v>2</v>
      </c>
      <c r="M375" s="24">
        <f>VALUE(MONTH(Diariodevtas[[#This Row],[Fecha]]))</f>
        <v>4</v>
      </c>
      <c r="N375" s="24">
        <f>VALUE(DAY(Diariodevtas[[#This Row],[Fecha]]))</f>
        <v>27</v>
      </c>
      <c r="O375" s="20" t="str">
        <f>IF(Diariodevtas[[#This Row],[Diames]]&gt;=15,"1º Quincena","2º Quincena")</f>
        <v>1º Quincena</v>
      </c>
      <c r="P375" s="24">
        <f>VALUE(WEEKNUM(Diariodevtas[[#This Row],[Fecha]]))</f>
        <v>18</v>
      </c>
      <c r="Q375" s="20" t="str">
        <f t="shared" si="5"/>
        <v>Martes</v>
      </c>
    </row>
    <row r="376" spans="1:17">
      <c r="A376" s="13">
        <v>40298</v>
      </c>
      <c r="B376" s="19">
        <v>43000005</v>
      </c>
      <c r="C376" s="11" t="s">
        <v>1891</v>
      </c>
      <c r="D376" s="20">
        <v>685.48</v>
      </c>
      <c r="E376" s="20">
        <v>0</v>
      </c>
      <c r="F376" s="20">
        <v>0</v>
      </c>
      <c r="G376" s="20">
        <v>685.48</v>
      </c>
      <c r="H376" s="20">
        <v>13.71</v>
      </c>
      <c r="I376" s="20">
        <v>699.19</v>
      </c>
      <c r="J376">
        <v>2</v>
      </c>
      <c r="K376" s="24">
        <f>VALUE(YEAR(Diariodevtas[[#This Row],[Fecha]]))</f>
        <v>2010</v>
      </c>
      <c r="L376" s="24">
        <f>VALUE(ROUNDUP(MONTH(Diariodevtas[[#This Row],[Fecha]])/3, 0))</f>
        <v>2</v>
      </c>
      <c r="M376" s="24">
        <f>VALUE(MONTH(Diariodevtas[[#This Row],[Fecha]]))</f>
        <v>4</v>
      </c>
      <c r="N376" s="24">
        <f>VALUE(DAY(Diariodevtas[[#This Row],[Fecha]]))</f>
        <v>30</v>
      </c>
      <c r="O376" s="20" t="str">
        <f>IF(Diariodevtas[[#This Row],[Diames]]&gt;=15,"1º Quincena","2º Quincena")</f>
        <v>1º Quincena</v>
      </c>
      <c r="P376" s="24">
        <f>VALUE(WEEKNUM(Diariodevtas[[#This Row],[Fecha]]))</f>
        <v>18</v>
      </c>
      <c r="Q376" s="20" t="str">
        <f t="shared" si="5"/>
        <v>Viernes</v>
      </c>
    </row>
    <row r="377" spans="1:17">
      <c r="A377" s="13">
        <v>40298</v>
      </c>
      <c r="B377" s="19">
        <v>43000005</v>
      </c>
      <c r="C377" s="11" t="s">
        <v>1891</v>
      </c>
      <c r="D377" s="20">
        <v>66</v>
      </c>
      <c r="E377" s="20">
        <v>0</v>
      </c>
      <c r="F377" s="20">
        <v>0</v>
      </c>
      <c r="G377" s="20">
        <v>66</v>
      </c>
      <c r="H377" s="20">
        <v>1.32</v>
      </c>
      <c r="I377" s="20">
        <v>67.319999999999993</v>
      </c>
      <c r="J377">
        <v>2</v>
      </c>
      <c r="K377" s="24">
        <f>VALUE(YEAR(Diariodevtas[[#This Row],[Fecha]]))</f>
        <v>2010</v>
      </c>
      <c r="L377" s="24">
        <f>VALUE(ROUNDUP(MONTH(Diariodevtas[[#This Row],[Fecha]])/3, 0))</f>
        <v>2</v>
      </c>
      <c r="M377" s="24">
        <f>VALUE(MONTH(Diariodevtas[[#This Row],[Fecha]]))</f>
        <v>4</v>
      </c>
      <c r="N377" s="24">
        <f>VALUE(DAY(Diariodevtas[[#This Row],[Fecha]]))</f>
        <v>30</v>
      </c>
      <c r="O377" s="20" t="str">
        <f>IF(Diariodevtas[[#This Row],[Diames]]&gt;=15,"1º Quincena","2º Quincena")</f>
        <v>1º Quincena</v>
      </c>
      <c r="P377" s="24">
        <f>VALUE(WEEKNUM(Diariodevtas[[#This Row],[Fecha]]))</f>
        <v>18</v>
      </c>
      <c r="Q377" s="20" t="str">
        <f t="shared" si="5"/>
        <v>Viernes</v>
      </c>
    </row>
    <row r="378" spans="1:17">
      <c r="A378" s="13">
        <v>40298</v>
      </c>
      <c r="B378" s="19">
        <v>43000005</v>
      </c>
      <c r="C378" s="11" t="s">
        <v>1891</v>
      </c>
      <c r="D378" s="20">
        <v>1159.2</v>
      </c>
      <c r="E378" s="20">
        <v>0</v>
      </c>
      <c r="F378" s="20">
        <v>0</v>
      </c>
      <c r="G378" s="20">
        <v>1159.2</v>
      </c>
      <c r="H378" s="20">
        <v>23.18</v>
      </c>
      <c r="I378" s="20">
        <v>1182.3800000000001</v>
      </c>
      <c r="J378">
        <v>2</v>
      </c>
      <c r="K378" s="24">
        <f>VALUE(YEAR(Diariodevtas[[#This Row],[Fecha]]))</f>
        <v>2010</v>
      </c>
      <c r="L378" s="24">
        <f>VALUE(ROUNDUP(MONTH(Diariodevtas[[#This Row],[Fecha]])/3, 0))</f>
        <v>2</v>
      </c>
      <c r="M378" s="24">
        <f>VALUE(MONTH(Diariodevtas[[#This Row],[Fecha]]))</f>
        <v>4</v>
      </c>
      <c r="N378" s="24">
        <f>VALUE(DAY(Diariodevtas[[#This Row],[Fecha]]))</f>
        <v>30</v>
      </c>
      <c r="O378" s="20" t="str">
        <f>IF(Diariodevtas[[#This Row],[Diames]]&gt;=15,"1º Quincena","2º Quincena")</f>
        <v>1º Quincena</v>
      </c>
      <c r="P378" s="24">
        <f>VALUE(WEEKNUM(Diariodevtas[[#This Row],[Fecha]]))</f>
        <v>18</v>
      </c>
      <c r="Q378" s="20" t="str">
        <f t="shared" si="5"/>
        <v>Viernes</v>
      </c>
    </row>
    <row r="379" spans="1:17">
      <c r="A379" s="13">
        <v>40298</v>
      </c>
      <c r="B379" s="19">
        <v>43000079</v>
      </c>
      <c r="C379" s="11" t="s">
        <v>1904</v>
      </c>
      <c r="D379" s="20">
        <v>1111.44</v>
      </c>
      <c r="E379" s="20">
        <v>0</v>
      </c>
      <c r="F379" s="20">
        <v>0</v>
      </c>
      <c r="G379" s="20">
        <v>1111.44</v>
      </c>
      <c r="H379" s="20">
        <v>22.23</v>
      </c>
      <c r="I379" s="20">
        <v>1133.67</v>
      </c>
      <c r="J379">
        <v>2</v>
      </c>
      <c r="K379" s="24">
        <f>VALUE(YEAR(Diariodevtas[[#This Row],[Fecha]]))</f>
        <v>2010</v>
      </c>
      <c r="L379" s="24">
        <f>VALUE(ROUNDUP(MONTH(Diariodevtas[[#This Row],[Fecha]])/3, 0))</f>
        <v>2</v>
      </c>
      <c r="M379" s="24">
        <f>VALUE(MONTH(Diariodevtas[[#This Row],[Fecha]]))</f>
        <v>4</v>
      </c>
      <c r="N379" s="24">
        <f>VALUE(DAY(Diariodevtas[[#This Row],[Fecha]]))</f>
        <v>30</v>
      </c>
      <c r="O379" s="20" t="str">
        <f>IF(Diariodevtas[[#This Row],[Diames]]&gt;=15,"1º Quincena","2º Quincena")</f>
        <v>1º Quincena</v>
      </c>
      <c r="P379" s="24">
        <f>VALUE(WEEKNUM(Diariodevtas[[#This Row],[Fecha]]))</f>
        <v>18</v>
      </c>
      <c r="Q379" s="20" t="str">
        <f t="shared" si="5"/>
        <v>Viernes</v>
      </c>
    </row>
    <row r="380" spans="1:17">
      <c r="A380" s="13">
        <v>40298</v>
      </c>
      <c r="B380" s="19">
        <v>43000041</v>
      </c>
      <c r="C380" s="11" t="s">
        <v>1885</v>
      </c>
      <c r="D380" s="20">
        <v>195.48</v>
      </c>
      <c r="E380" s="20">
        <v>0</v>
      </c>
      <c r="F380" s="20">
        <v>0</v>
      </c>
      <c r="G380" s="20">
        <v>195.48</v>
      </c>
      <c r="H380" s="20">
        <v>3.91</v>
      </c>
      <c r="I380" s="20">
        <v>199.39</v>
      </c>
      <c r="J380">
        <v>2</v>
      </c>
      <c r="K380" s="24">
        <f>VALUE(YEAR(Diariodevtas[[#This Row],[Fecha]]))</f>
        <v>2010</v>
      </c>
      <c r="L380" s="24">
        <f>VALUE(ROUNDUP(MONTH(Diariodevtas[[#This Row],[Fecha]])/3, 0))</f>
        <v>2</v>
      </c>
      <c r="M380" s="24">
        <f>VALUE(MONTH(Diariodevtas[[#This Row],[Fecha]]))</f>
        <v>4</v>
      </c>
      <c r="N380" s="24">
        <f>VALUE(DAY(Diariodevtas[[#This Row],[Fecha]]))</f>
        <v>30</v>
      </c>
      <c r="O380" s="20" t="str">
        <f>IF(Diariodevtas[[#This Row],[Diames]]&gt;=15,"1º Quincena","2º Quincena")</f>
        <v>1º Quincena</v>
      </c>
      <c r="P380" s="24">
        <f>VALUE(WEEKNUM(Diariodevtas[[#This Row],[Fecha]]))</f>
        <v>18</v>
      </c>
      <c r="Q380" s="20" t="str">
        <f t="shared" si="5"/>
        <v>Viernes</v>
      </c>
    </row>
    <row r="381" spans="1:17">
      <c r="A381" s="13">
        <v>40298</v>
      </c>
      <c r="B381" s="19">
        <v>43000083</v>
      </c>
      <c r="C381" s="11" t="s">
        <v>1905</v>
      </c>
      <c r="D381" s="20">
        <v>1554.4</v>
      </c>
      <c r="E381" s="20">
        <v>0</v>
      </c>
      <c r="F381" s="20">
        <v>0</v>
      </c>
      <c r="G381" s="20">
        <v>1554.4</v>
      </c>
      <c r="H381" s="20">
        <v>31.09</v>
      </c>
      <c r="I381" s="20">
        <v>1585.49</v>
      </c>
      <c r="J381">
        <v>2</v>
      </c>
      <c r="K381" s="24">
        <f>VALUE(YEAR(Diariodevtas[[#This Row],[Fecha]]))</f>
        <v>2010</v>
      </c>
      <c r="L381" s="24">
        <f>VALUE(ROUNDUP(MONTH(Diariodevtas[[#This Row],[Fecha]])/3, 0))</f>
        <v>2</v>
      </c>
      <c r="M381" s="24">
        <f>VALUE(MONTH(Diariodevtas[[#This Row],[Fecha]]))</f>
        <v>4</v>
      </c>
      <c r="N381" s="24">
        <f>VALUE(DAY(Diariodevtas[[#This Row],[Fecha]]))</f>
        <v>30</v>
      </c>
      <c r="O381" s="20" t="str">
        <f>IF(Diariodevtas[[#This Row],[Diames]]&gt;=15,"1º Quincena","2º Quincena")</f>
        <v>1º Quincena</v>
      </c>
      <c r="P381" s="24">
        <f>VALUE(WEEKNUM(Diariodevtas[[#This Row],[Fecha]]))</f>
        <v>18</v>
      </c>
      <c r="Q381" s="20" t="str">
        <f t="shared" si="5"/>
        <v>Viernes</v>
      </c>
    </row>
    <row r="382" spans="1:17">
      <c r="A382" s="13">
        <v>40298</v>
      </c>
      <c r="B382" s="19">
        <v>43000084</v>
      </c>
      <c r="C382" s="11" t="s">
        <v>1817</v>
      </c>
      <c r="D382" s="20">
        <v>342</v>
      </c>
      <c r="E382" s="20">
        <v>0</v>
      </c>
      <c r="F382" s="20">
        <v>0</v>
      </c>
      <c r="G382" s="20">
        <v>342</v>
      </c>
      <c r="H382" s="20">
        <v>6.84</v>
      </c>
      <c r="I382" s="20">
        <v>348.84</v>
      </c>
      <c r="J382">
        <v>2</v>
      </c>
      <c r="K382" s="24">
        <f>VALUE(YEAR(Diariodevtas[[#This Row],[Fecha]]))</f>
        <v>2010</v>
      </c>
      <c r="L382" s="24">
        <f>VALUE(ROUNDUP(MONTH(Diariodevtas[[#This Row],[Fecha]])/3, 0))</f>
        <v>2</v>
      </c>
      <c r="M382" s="24">
        <f>VALUE(MONTH(Diariodevtas[[#This Row],[Fecha]]))</f>
        <v>4</v>
      </c>
      <c r="N382" s="24">
        <f>VALUE(DAY(Diariodevtas[[#This Row],[Fecha]]))</f>
        <v>30</v>
      </c>
      <c r="O382" s="20" t="str">
        <f>IF(Diariodevtas[[#This Row],[Diames]]&gt;=15,"1º Quincena","2º Quincena")</f>
        <v>1º Quincena</v>
      </c>
      <c r="P382" s="24">
        <f>VALUE(WEEKNUM(Diariodevtas[[#This Row],[Fecha]]))</f>
        <v>18</v>
      </c>
      <c r="Q382" s="20" t="str">
        <f t="shared" si="5"/>
        <v>Viernes</v>
      </c>
    </row>
    <row r="383" spans="1:17">
      <c r="A383" s="13">
        <v>40298</v>
      </c>
      <c r="B383" s="19">
        <v>43000007</v>
      </c>
      <c r="C383" s="11" t="s">
        <v>1882</v>
      </c>
      <c r="D383" s="20">
        <v>1539.6</v>
      </c>
      <c r="E383" s="20">
        <v>0</v>
      </c>
      <c r="F383" s="20">
        <v>0</v>
      </c>
      <c r="G383" s="20">
        <v>1539.6</v>
      </c>
      <c r="H383" s="20">
        <v>30.79</v>
      </c>
      <c r="I383" s="20">
        <v>1570.39</v>
      </c>
      <c r="J383">
        <v>2</v>
      </c>
      <c r="K383" s="24">
        <f>VALUE(YEAR(Diariodevtas[[#This Row],[Fecha]]))</f>
        <v>2010</v>
      </c>
      <c r="L383" s="24">
        <f>VALUE(ROUNDUP(MONTH(Diariodevtas[[#This Row],[Fecha]])/3, 0))</f>
        <v>2</v>
      </c>
      <c r="M383" s="24">
        <f>VALUE(MONTH(Diariodevtas[[#This Row],[Fecha]]))</f>
        <v>4</v>
      </c>
      <c r="N383" s="24">
        <f>VALUE(DAY(Diariodevtas[[#This Row],[Fecha]]))</f>
        <v>30</v>
      </c>
      <c r="O383" s="20" t="str">
        <f>IF(Diariodevtas[[#This Row],[Diames]]&gt;=15,"1º Quincena","2º Quincena")</f>
        <v>1º Quincena</v>
      </c>
      <c r="P383" s="24">
        <f>VALUE(WEEKNUM(Diariodevtas[[#This Row],[Fecha]]))</f>
        <v>18</v>
      </c>
      <c r="Q383" s="20" t="str">
        <f t="shared" si="5"/>
        <v>Viernes</v>
      </c>
    </row>
    <row r="384" spans="1:17">
      <c r="A384" s="13">
        <v>40298</v>
      </c>
      <c r="B384" s="19">
        <v>43000026</v>
      </c>
      <c r="C384" s="11" t="s">
        <v>1895</v>
      </c>
      <c r="D384" s="20">
        <v>95.48</v>
      </c>
      <c r="E384" s="20">
        <v>0</v>
      </c>
      <c r="F384" s="20">
        <v>0</v>
      </c>
      <c r="G384" s="20">
        <v>95.48</v>
      </c>
      <c r="H384" s="20">
        <v>1.91</v>
      </c>
      <c r="I384" s="20">
        <v>97.39</v>
      </c>
      <c r="J384">
        <v>2</v>
      </c>
      <c r="K384" s="24">
        <f>VALUE(YEAR(Diariodevtas[[#This Row],[Fecha]]))</f>
        <v>2010</v>
      </c>
      <c r="L384" s="24">
        <f>VALUE(ROUNDUP(MONTH(Diariodevtas[[#This Row],[Fecha]])/3, 0))</f>
        <v>2</v>
      </c>
      <c r="M384" s="24">
        <f>VALUE(MONTH(Diariodevtas[[#This Row],[Fecha]]))</f>
        <v>4</v>
      </c>
      <c r="N384" s="24">
        <f>VALUE(DAY(Diariodevtas[[#This Row],[Fecha]]))</f>
        <v>30</v>
      </c>
      <c r="O384" s="20" t="str">
        <f>IF(Diariodevtas[[#This Row],[Diames]]&gt;=15,"1º Quincena","2º Quincena")</f>
        <v>1º Quincena</v>
      </c>
      <c r="P384" s="24">
        <f>VALUE(WEEKNUM(Diariodevtas[[#This Row],[Fecha]]))</f>
        <v>18</v>
      </c>
      <c r="Q384" s="20" t="str">
        <f t="shared" si="5"/>
        <v>Viernes</v>
      </c>
    </row>
    <row r="385" spans="1:17">
      <c r="A385" s="13">
        <v>40298</v>
      </c>
      <c r="B385" s="19">
        <v>43000080</v>
      </c>
      <c r="C385" s="11" t="s">
        <v>1820</v>
      </c>
      <c r="D385" s="20">
        <v>1626.56</v>
      </c>
      <c r="E385" s="20">
        <v>0</v>
      </c>
      <c r="F385" s="20">
        <v>0</v>
      </c>
      <c r="G385" s="20">
        <v>1626.56</v>
      </c>
      <c r="H385" s="20">
        <v>32.53</v>
      </c>
      <c r="I385" s="20">
        <v>1659.09</v>
      </c>
      <c r="J385">
        <v>2</v>
      </c>
      <c r="K385" s="24">
        <f>VALUE(YEAR(Diariodevtas[[#This Row],[Fecha]]))</f>
        <v>2010</v>
      </c>
      <c r="L385" s="24">
        <f>VALUE(ROUNDUP(MONTH(Diariodevtas[[#This Row],[Fecha]])/3, 0))</f>
        <v>2</v>
      </c>
      <c r="M385" s="24">
        <f>VALUE(MONTH(Diariodevtas[[#This Row],[Fecha]]))</f>
        <v>4</v>
      </c>
      <c r="N385" s="24">
        <f>VALUE(DAY(Diariodevtas[[#This Row],[Fecha]]))</f>
        <v>30</v>
      </c>
      <c r="O385" s="20" t="str">
        <f>IF(Diariodevtas[[#This Row],[Diames]]&gt;=15,"1º Quincena","2º Quincena")</f>
        <v>1º Quincena</v>
      </c>
      <c r="P385" s="24">
        <f>VALUE(WEEKNUM(Diariodevtas[[#This Row],[Fecha]]))</f>
        <v>18</v>
      </c>
      <c r="Q385" s="20" t="str">
        <f t="shared" si="5"/>
        <v>Viernes</v>
      </c>
    </row>
    <row r="386" spans="1:17">
      <c r="A386" s="13">
        <v>40298</v>
      </c>
      <c r="B386" s="19">
        <v>43000050</v>
      </c>
      <c r="C386" s="11" t="s">
        <v>1875</v>
      </c>
      <c r="D386" s="20">
        <v>1216.06</v>
      </c>
      <c r="E386" s="20">
        <v>0</v>
      </c>
      <c r="F386" s="20">
        <v>0</v>
      </c>
      <c r="G386" s="20">
        <v>1216.06</v>
      </c>
      <c r="H386" s="20">
        <v>24.32</v>
      </c>
      <c r="I386" s="20">
        <v>1240.3800000000001</v>
      </c>
      <c r="J386">
        <v>2</v>
      </c>
      <c r="K386" s="24">
        <f>VALUE(YEAR(Diariodevtas[[#This Row],[Fecha]]))</f>
        <v>2010</v>
      </c>
      <c r="L386" s="24">
        <f>VALUE(ROUNDUP(MONTH(Diariodevtas[[#This Row],[Fecha]])/3, 0))</f>
        <v>2</v>
      </c>
      <c r="M386" s="24">
        <f>VALUE(MONTH(Diariodevtas[[#This Row],[Fecha]]))</f>
        <v>4</v>
      </c>
      <c r="N386" s="24">
        <f>VALUE(DAY(Diariodevtas[[#This Row],[Fecha]]))</f>
        <v>30</v>
      </c>
      <c r="O386" s="20" t="str">
        <f>IF(Diariodevtas[[#This Row],[Diames]]&gt;=15,"1º Quincena","2º Quincena")</f>
        <v>1º Quincena</v>
      </c>
      <c r="P386" s="24">
        <f>VALUE(WEEKNUM(Diariodevtas[[#This Row],[Fecha]]))</f>
        <v>18</v>
      </c>
      <c r="Q386" s="20" t="str">
        <f t="shared" si="5"/>
        <v>Viernes</v>
      </c>
    </row>
    <row r="387" spans="1:17">
      <c r="A387" s="13">
        <v>40298</v>
      </c>
      <c r="B387" s="19">
        <v>43000050</v>
      </c>
      <c r="C387" s="11" t="s">
        <v>1875</v>
      </c>
      <c r="D387" s="20">
        <v>135</v>
      </c>
      <c r="E387" s="20">
        <v>0</v>
      </c>
      <c r="F387" s="20">
        <v>0</v>
      </c>
      <c r="G387" s="20">
        <v>135</v>
      </c>
      <c r="H387" s="20">
        <v>2.7</v>
      </c>
      <c r="I387" s="20">
        <v>137.69999999999999</v>
      </c>
      <c r="J387">
        <v>2</v>
      </c>
      <c r="K387" s="24">
        <f>VALUE(YEAR(Diariodevtas[[#This Row],[Fecha]]))</f>
        <v>2010</v>
      </c>
      <c r="L387" s="24">
        <f>VALUE(ROUNDUP(MONTH(Diariodevtas[[#This Row],[Fecha]])/3, 0))</f>
        <v>2</v>
      </c>
      <c r="M387" s="24">
        <f>VALUE(MONTH(Diariodevtas[[#This Row],[Fecha]]))</f>
        <v>4</v>
      </c>
      <c r="N387" s="24">
        <f>VALUE(DAY(Diariodevtas[[#This Row],[Fecha]]))</f>
        <v>30</v>
      </c>
      <c r="O387" s="20" t="str">
        <f>IF(Diariodevtas[[#This Row],[Diames]]&gt;=15,"1º Quincena","2º Quincena")</f>
        <v>1º Quincena</v>
      </c>
      <c r="P387" s="24">
        <f>VALUE(WEEKNUM(Diariodevtas[[#This Row],[Fecha]]))</f>
        <v>18</v>
      </c>
      <c r="Q387" s="20" t="str">
        <f t="shared" ref="Q387:Q450" si="6">IF(WEEKDAY(A387)=1,"Domingo",IF(WEEKDAY(A387)=2,"Lunes",IF(WEEKDAY(A387)=3,"Martes",IF(WEEKDAY(A387)=4,"Míercoles",IF(WEEKDAY(A387)=5,"Jueves",IF(WEEKDAY(A387)=6,"Viernes","Sábado"))))))</f>
        <v>Viernes</v>
      </c>
    </row>
    <row r="388" spans="1:17">
      <c r="A388" s="13">
        <v>40298</v>
      </c>
      <c r="B388" s="19">
        <v>43000050</v>
      </c>
      <c r="C388" s="11" t="s">
        <v>1875</v>
      </c>
      <c r="D388" s="20">
        <v>592.20000000000005</v>
      </c>
      <c r="E388" s="20">
        <v>0</v>
      </c>
      <c r="F388" s="20">
        <v>0</v>
      </c>
      <c r="G388" s="20">
        <v>592.20000000000005</v>
      </c>
      <c r="H388" s="20">
        <v>11.84</v>
      </c>
      <c r="I388" s="20">
        <v>604.04</v>
      </c>
      <c r="J388">
        <v>2</v>
      </c>
      <c r="K388" s="24">
        <f>VALUE(YEAR(Diariodevtas[[#This Row],[Fecha]]))</f>
        <v>2010</v>
      </c>
      <c r="L388" s="24">
        <f>VALUE(ROUNDUP(MONTH(Diariodevtas[[#This Row],[Fecha]])/3, 0))</f>
        <v>2</v>
      </c>
      <c r="M388" s="24">
        <f>VALUE(MONTH(Diariodevtas[[#This Row],[Fecha]]))</f>
        <v>4</v>
      </c>
      <c r="N388" s="24">
        <f>VALUE(DAY(Diariodevtas[[#This Row],[Fecha]]))</f>
        <v>30</v>
      </c>
      <c r="O388" s="20" t="str">
        <f>IF(Diariodevtas[[#This Row],[Diames]]&gt;=15,"1º Quincena","2º Quincena")</f>
        <v>1º Quincena</v>
      </c>
      <c r="P388" s="24">
        <f>VALUE(WEEKNUM(Diariodevtas[[#This Row],[Fecha]]))</f>
        <v>18</v>
      </c>
      <c r="Q388" s="20" t="str">
        <f t="shared" si="6"/>
        <v>Viernes</v>
      </c>
    </row>
    <row r="389" spans="1:17">
      <c r="A389" s="13">
        <v>40298</v>
      </c>
      <c r="B389" s="19">
        <v>43000070</v>
      </c>
      <c r="C389" s="11" t="s">
        <v>1892</v>
      </c>
      <c r="D389" s="20">
        <v>1352.5</v>
      </c>
      <c r="E389" s="20">
        <v>0</v>
      </c>
      <c r="F389" s="20">
        <v>0</v>
      </c>
      <c r="G389" s="20">
        <v>1352.5</v>
      </c>
      <c r="H389" s="20">
        <v>27.05</v>
      </c>
      <c r="I389" s="20">
        <v>1379.55</v>
      </c>
      <c r="J389">
        <v>2</v>
      </c>
      <c r="K389" s="24">
        <f>VALUE(YEAR(Diariodevtas[[#This Row],[Fecha]]))</f>
        <v>2010</v>
      </c>
      <c r="L389" s="24">
        <f>VALUE(ROUNDUP(MONTH(Diariodevtas[[#This Row],[Fecha]])/3, 0))</f>
        <v>2</v>
      </c>
      <c r="M389" s="24">
        <f>VALUE(MONTH(Diariodevtas[[#This Row],[Fecha]]))</f>
        <v>4</v>
      </c>
      <c r="N389" s="24">
        <f>VALUE(DAY(Diariodevtas[[#This Row],[Fecha]]))</f>
        <v>30</v>
      </c>
      <c r="O389" s="20" t="str">
        <f>IF(Diariodevtas[[#This Row],[Diames]]&gt;=15,"1º Quincena","2º Quincena")</f>
        <v>1º Quincena</v>
      </c>
      <c r="P389" s="24">
        <f>VALUE(WEEKNUM(Diariodevtas[[#This Row],[Fecha]]))</f>
        <v>18</v>
      </c>
      <c r="Q389" s="20" t="str">
        <f t="shared" si="6"/>
        <v>Viernes</v>
      </c>
    </row>
    <row r="390" spans="1:17">
      <c r="A390" s="13">
        <v>40298</v>
      </c>
      <c r="B390" s="19">
        <v>43000082</v>
      </c>
      <c r="C390" s="11" t="s">
        <v>1906</v>
      </c>
      <c r="D390" s="20">
        <v>1478.62</v>
      </c>
      <c r="E390" s="20">
        <v>0</v>
      </c>
      <c r="F390" s="20">
        <v>0</v>
      </c>
      <c r="G390" s="20">
        <v>1478.62</v>
      </c>
      <c r="H390" s="20">
        <v>29.57</v>
      </c>
      <c r="I390" s="20">
        <v>1508.19</v>
      </c>
      <c r="J390">
        <v>2</v>
      </c>
      <c r="K390" s="24">
        <f>VALUE(YEAR(Diariodevtas[[#This Row],[Fecha]]))</f>
        <v>2010</v>
      </c>
      <c r="L390" s="24">
        <f>VALUE(ROUNDUP(MONTH(Diariodevtas[[#This Row],[Fecha]])/3, 0))</f>
        <v>2</v>
      </c>
      <c r="M390" s="24">
        <f>VALUE(MONTH(Diariodevtas[[#This Row],[Fecha]]))</f>
        <v>4</v>
      </c>
      <c r="N390" s="24">
        <f>VALUE(DAY(Diariodevtas[[#This Row],[Fecha]]))</f>
        <v>30</v>
      </c>
      <c r="O390" s="20" t="str">
        <f>IF(Diariodevtas[[#This Row],[Diames]]&gt;=15,"1º Quincena","2º Quincena")</f>
        <v>1º Quincena</v>
      </c>
      <c r="P390" s="24">
        <f>VALUE(WEEKNUM(Diariodevtas[[#This Row],[Fecha]]))</f>
        <v>18</v>
      </c>
      <c r="Q390" s="20" t="str">
        <f t="shared" si="6"/>
        <v>Viernes</v>
      </c>
    </row>
    <row r="391" spans="1:17">
      <c r="A391" s="13">
        <v>40298</v>
      </c>
      <c r="B391" s="19">
        <v>43000004</v>
      </c>
      <c r="C391" s="11" t="s">
        <v>1902</v>
      </c>
      <c r="D391" s="20">
        <v>1360.4</v>
      </c>
      <c r="E391" s="20">
        <v>0</v>
      </c>
      <c r="F391" s="20">
        <v>0</v>
      </c>
      <c r="G391" s="20">
        <v>1360.4</v>
      </c>
      <c r="H391" s="20">
        <v>27.21</v>
      </c>
      <c r="I391" s="20">
        <v>1387.61</v>
      </c>
      <c r="J391">
        <v>2</v>
      </c>
      <c r="K391" s="24">
        <f>VALUE(YEAR(Diariodevtas[[#This Row],[Fecha]]))</f>
        <v>2010</v>
      </c>
      <c r="L391" s="24">
        <f>VALUE(ROUNDUP(MONTH(Diariodevtas[[#This Row],[Fecha]])/3, 0))</f>
        <v>2</v>
      </c>
      <c r="M391" s="24">
        <f>VALUE(MONTH(Diariodevtas[[#This Row],[Fecha]]))</f>
        <v>4</v>
      </c>
      <c r="N391" s="24">
        <f>VALUE(DAY(Diariodevtas[[#This Row],[Fecha]]))</f>
        <v>30</v>
      </c>
      <c r="O391" s="20" t="str">
        <f>IF(Diariodevtas[[#This Row],[Diames]]&gt;=15,"1º Quincena","2º Quincena")</f>
        <v>1º Quincena</v>
      </c>
      <c r="P391" s="24">
        <f>VALUE(WEEKNUM(Diariodevtas[[#This Row],[Fecha]]))</f>
        <v>18</v>
      </c>
      <c r="Q391" s="20" t="str">
        <f t="shared" si="6"/>
        <v>Viernes</v>
      </c>
    </row>
    <row r="392" spans="1:17">
      <c r="A392" s="13">
        <v>40298</v>
      </c>
      <c r="B392" s="19">
        <v>43000071</v>
      </c>
      <c r="C392" s="11" t="s">
        <v>1898</v>
      </c>
      <c r="D392" s="20">
        <v>5112.6400000000003</v>
      </c>
      <c r="E392" s="20">
        <v>0</v>
      </c>
      <c r="F392" s="20">
        <v>0</v>
      </c>
      <c r="G392" s="20">
        <v>5112.6400000000003</v>
      </c>
      <c r="H392" s="20">
        <v>102.25</v>
      </c>
      <c r="I392" s="20">
        <v>5214.8900000000003</v>
      </c>
      <c r="J392">
        <v>2</v>
      </c>
      <c r="K392" s="24">
        <f>VALUE(YEAR(Diariodevtas[[#This Row],[Fecha]]))</f>
        <v>2010</v>
      </c>
      <c r="L392" s="24">
        <f>VALUE(ROUNDUP(MONTH(Diariodevtas[[#This Row],[Fecha]])/3, 0))</f>
        <v>2</v>
      </c>
      <c r="M392" s="24">
        <f>VALUE(MONTH(Diariodevtas[[#This Row],[Fecha]]))</f>
        <v>4</v>
      </c>
      <c r="N392" s="24">
        <f>VALUE(DAY(Diariodevtas[[#This Row],[Fecha]]))</f>
        <v>30</v>
      </c>
      <c r="O392" s="20" t="str">
        <f>IF(Diariodevtas[[#This Row],[Diames]]&gt;=15,"1º Quincena","2º Quincena")</f>
        <v>1º Quincena</v>
      </c>
      <c r="P392" s="24">
        <f>VALUE(WEEKNUM(Diariodevtas[[#This Row],[Fecha]]))</f>
        <v>18</v>
      </c>
      <c r="Q392" s="20" t="str">
        <f t="shared" si="6"/>
        <v>Viernes</v>
      </c>
    </row>
    <row r="393" spans="1:17">
      <c r="A393" s="13">
        <v>40298</v>
      </c>
      <c r="B393" s="19">
        <v>43000081</v>
      </c>
      <c r="C393" s="11" t="s">
        <v>1825</v>
      </c>
      <c r="D393" s="20">
        <v>1182.8</v>
      </c>
      <c r="E393" s="20">
        <v>0</v>
      </c>
      <c r="F393" s="20">
        <v>0</v>
      </c>
      <c r="G393" s="20">
        <v>1182.8</v>
      </c>
      <c r="H393" s="20">
        <v>23.66</v>
      </c>
      <c r="I393" s="20">
        <v>1206.46</v>
      </c>
      <c r="J393">
        <v>2</v>
      </c>
      <c r="K393" s="24">
        <f>VALUE(YEAR(Diariodevtas[[#This Row],[Fecha]]))</f>
        <v>2010</v>
      </c>
      <c r="L393" s="24">
        <f>VALUE(ROUNDUP(MONTH(Diariodevtas[[#This Row],[Fecha]])/3, 0))</f>
        <v>2</v>
      </c>
      <c r="M393" s="24">
        <f>VALUE(MONTH(Diariodevtas[[#This Row],[Fecha]]))</f>
        <v>4</v>
      </c>
      <c r="N393" s="24">
        <f>VALUE(DAY(Diariodevtas[[#This Row],[Fecha]]))</f>
        <v>30</v>
      </c>
      <c r="O393" s="20" t="str">
        <f>IF(Diariodevtas[[#This Row],[Diames]]&gt;=15,"1º Quincena","2º Quincena")</f>
        <v>1º Quincena</v>
      </c>
      <c r="P393" s="24">
        <f>VALUE(WEEKNUM(Diariodevtas[[#This Row],[Fecha]]))</f>
        <v>18</v>
      </c>
      <c r="Q393" s="20" t="str">
        <f t="shared" si="6"/>
        <v>Viernes</v>
      </c>
    </row>
    <row r="394" spans="1:17">
      <c r="A394" s="13">
        <v>40304</v>
      </c>
      <c r="B394" s="19">
        <v>43000052</v>
      </c>
      <c r="C394" s="11" t="s">
        <v>1847</v>
      </c>
      <c r="D394" s="20">
        <v>108</v>
      </c>
      <c r="E394" s="20">
        <v>0</v>
      </c>
      <c r="F394" s="20">
        <v>0</v>
      </c>
      <c r="G394" s="20">
        <v>108</v>
      </c>
      <c r="H394" s="20">
        <v>2.16</v>
      </c>
      <c r="I394" s="20">
        <v>110.16</v>
      </c>
      <c r="J394">
        <v>2</v>
      </c>
      <c r="K394" s="24">
        <f>VALUE(YEAR(Diariodevtas[[#This Row],[Fecha]]))</f>
        <v>2010</v>
      </c>
      <c r="L394" s="24">
        <f>VALUE(ROUNDUP(MONTH(Diariodevtas[[#This Row],[Fecha]])/3, 0))</f>
        <v>2</v>
      </c>
      <c r="M394" s="24">
        <f>VALUE(MONTH(Diariodevtas[[#This Row],[Fecha]]))</f>
        <v>5</v>
      </c>
      <c r="N394" s="24">
        <f>VALUE(DAY(Diariodevtas[[#This Row],[Fecha]]))</f>
        <v>6</v>
      </c>
      <c r="O394" s="20" t="str">
        <f>IF(Diariodevtas[[#This Row],[Diames]]&gt;=15,"1º Quincena","2º Quincena")</f>
        <v>2º Quincena</v>
      </c>
      <c r="P394" s="24">
        <f>VALUE(WEEKNUM(Diariodevtas[[#This Row],[Fecha]]))</f>
        <v>19</v>
      </c>
      <c r="Q394" s="20" t="str">
        <f t="shared" si="6"/>
        <v>Jueves</v>
      </c>
    </row>
    <row r="395" spans="1:17">
      <c r="A395" s="13">
        <v>40310</v>
      </c>
      <c r="B395" s="19">
        <v>43000085</v>
      </c>
      <c r="C395" s="11" t="s">
        <v>1887</v>
      </c>
      <c r="D395" s="20">
        <v>37.799999999999997</v>
      </c>
      <c r="E395" s="20">
        <v>0</v>
      </c>
      <c r="F395" s="20">
        <v>0</v>
      </c>
      <c r="G395" s="20">
        <v>37.799999999999997</v>
      </c>
      <c r="H395" s="20">
        <v>0.76</v>
      </c>
      <c r="I395" s="20">
        <v>38.56</v>
      </c>
      <c r="J395">
        <v>2</v>
      </c>
      <c r="K395" s="24">
        <f>VALUE(YEAR(Diariodevtas[[#This Row],[Fecha]]))</f>
        <v>2010</v>
      </c>
      <c r="L395" s="24">
        <f>VALUE(ROUNDUP(MONTH(Diariodevtas[[#This Row],[Fecha]])/3, 0))</f>
        <v>2</v>
      </c>
      <c r="M395" s="24">
        <f>VALUE(MONTH(Diariodevtas[[#This Row],[Fecha]]))</f>
        <v>5</v>
      </c>
      <c r="N395" s="24">
        <f>VALUE(DAY(Diariodevtas[[#This Row],[Fecha]]))</f>
        <v>12</v>
      </c>
      <c r="O395" s="20" t="str">
        <f>IF(Diariodevtas[[#This Row],[Diames]]&gt;=15,"1º Quincena","2º Quincena")</f>
        <v>2º Quincena</v>
      </c>
      <c r="P395" s="24">
        <f>VALUE(WEEKNUM(Diariodevtas[[#This Row],[Fecha]]))</f>
        <v>20</v>
      </c>
      <c r="Q395" s="20" t="str">
        <f t="shared" si="6"/>
        <v>Míercoles</v>
      </c>
    </row>
    <row r="396" spans="1:17">
      <c r="A396" s="13">
        <v>40313</v>
      </c>
      <c r="B396" s="19">
        <v>43000059</v>
      </c>
      <c r="C396" s="11" t="s">
        <v>1864</v>
      </c>
      <c r="D396" s="20">
        <v>360</v>
      </c>
      <c r="E396" s="20">
        <v>0</v>
      </c>
      <c r="F396" s="20">
        <v>0</v>
      </c>
      <c r="G396" s="20">
        <v>360</v>
      </c>
      <c r="H396" s="20">
        <v>7.2</v>
      </c>
      <c r="I396" s="20">
        <v>367.2</v>
      </c>
      <c r="J396">
        <v>2</v>
      </c>
      <c r="K396" s="24">
        <f>VALUE(YEAR(Diariodevtas[[#This Row],[Fecha]]))</f>
        <v>2010</v>
      </c>
      <c r="L396" s="24">
        <f>VALUE(ROUNDUP(MONTH(Diariodevtas[[#This Row],[Fecha]])/3, 0))</f>
        <v>2</v>
      </c>
      <c r="M396" s="24">
        <f>VALUE(MONTH(Diariodevtas[[#This Row],[Fecha]]))</f>
        <v>5</v>
      </c>
      <c r="N396" s="24">
        <f>VALUE(DAY(Diariodevtas[[#This Row],[Fecha]]))</f>
        <v>15</v>
      </c>
      <c r="O396" s="20" t="str">
        <f>IF(Diariodevtas[[#This Row],[Diames]]&gt;=15,"1º Quincena","2º Quincena")</f>
        <v>1º Quincena</v>
      </c>
      <c r="P396" s="24">
        <f>VALUE(WEEKNUM(Diariodevtas[[#This Row],[Fecha]]))</f>
        <v>20</v>
      </c>
      <c r="Q396" s="20" t="str">
        <f t="shared" si="6"/>
        <v>Sábado</v>
      </c>
    </row>
    <row r="397" spans="1:17">
      <c r="A397" s="13">
        <v>40318</v>
      </c>
      <c r="B397" s="19">
        <v>43000040</v>
      </c>
      <c r="C397" s="11" t="s">
        <v>1863</v>
      </c>
      <c r="D397" s="20">
        <v>824.1</v>
      </c>
      <c r="E397" s="20">
        <v>0</v>
      </c>
      <c r="F397" s="20">
        <v>0</v>
      </c>
      <c r="G397" s="20">
        <v>824.1</v>
      </c>
      <c r="H397" s="20">
        <v>16.48</v>
      </c>
      <c r="I397" s="20">
        <v>840.58</v>
      </c>
      <c r="J397">
        <v>2</v>
      </c>
      <c r="K397" s="24">
        <f>VALUE(YEAR(Diariodevtas[[#This Row],[Fecha]]))</f>
        <v>2010</v>
      </c>
      <c r="L397" s="24">
        <f>VALUE(ROUNDUP(MONTH(Diariodevtas[[#This Row],[Fecha]])/3, 0))</f>
        <v>2</v>
      </c>
      <c r="M397" s="24">
        <f>VALUE(MONTH(Diariodevtas[[#This Row],[Fecha]]))</f>
        <v>5</v>
      </c>
      <c r="N397" s="24">
        <f>VALUE(DAY(Diariodevtas[[#This Row],[Fecha]]))</f>
        <v>20</v>
      </c>
      <c r="O397" s="20" t="str">
        <f>IF(Diariodevtas[[#This Row],[Diames]]&gt;=15,"1º Quincena","2º Quincena")</f>
        <v>1º Quincena</v>
      </c>
      <c r="P397" s="24">
        <f>VALUE(WEEKNUM(Diariodevtas[[#This Row],[Fecha]]))</f>
        <v>21</v>
      </c>
      <c r="Q397" s="20" t="str">
        <f t="shared" si="6"/>
        <v>Jueves</v>
      </c>
    </row>
    <row r="398" spans="1:17">
      <c r="A398" s="13">
        <v>40325</v>
      </c>
      <c r="B398" s="19">
        <v>43000059</v>
      </c>
      <c r="C398" s="11" t="s">
        <v>1864</v>
      </c>
      <c r="D398" s="20">
        <v>25.7</v>
      </c>
      <c r="E398" s="20">
        <v>0</v>
      </c>
      <c r="F398" s="20">
        <v>0</v>
      </c>
      <c r="G398" s="20">
        <v>25.7</v>
      </c>
      <c r="H398" s="20">
        <v>0.51</v>
      </c>
      <c r="I398" s="20">
        <v>26.21</v>
      </c>
      <c r="J398">
        <v>2</v>
      </c>
      <c r="K398" s="24">
        <f>VALUE(YEAR(Diariodevtas[[#This Row],[Fecha]]))</f>
        <v>2010</v>
      </c>
      <c r="L398" s="24">
        <f>VALUE(ROUNDUP(MONTH(Diariodevtas[[#This Row],[Fecha]])/3, 0))</f>
        <v>2</v>
      </c>
      <c r="M398" s="24">
        <f>VALUE(MONTH(Diariodevtas[[#This Row],[Fecha]]))</f>
        <v>5</v>
      </c>
      <c r="N398" s="24">
        <f>VALUE(DAY(Diariodevtas[[#This Row],[Fecha]]))</f>
        <v>27</v>
      </c>
      <c r="O398" s="20" t="str">
        <f>IF(Diariodevtas[[#This Row],[Diames]]&gt;=15,"1º Quincena","2º Quincena")</f>
        <v>1º Quincena</v>
      </c>
      <c r="P398" s="24">
        <f>VALUE(WEEKNUM(Diariodevtas[[#This Row],[Fecha]]))</f>
        <v>22</v>
      </c>
      <c r="Q398" s="20" t="str">
        <f t="shared" si="6"/>
        <v>Jueves</v>
      </c>
    </row>
    <row r="399" spans="1:17">
      <c r="A399" s="13">
        <v>40325</v>
      </c>
      <c r="B399" s="19">
        <v>43000079</v>
      </c>
      <c r="C399" s="11" t="s">
        <v>1904</v>
      </c>
      <c r="D399" s="20">
        <v>1014.6</v>
      </c>
      <c r="E399" s="20">
        <v>0</v>
      </c>
      <c r="F399" s="20">
        <v>0</v>
      </c>
      <c r="G399" s="20">
        <v>1014.6</v>
      </c>
      <c r="H399" s="20">
        <v>20.29</v>
      </c>
      <c r="I399" s="20">
        <v>1034.8900000000001</v>
      </c>
      <c r="J399">
        <v>2</v>
      </c>
      <c r="K399" s="24">
        <f>VALUE(YEAR(Diariodevtas[[#This Row],[Fecha]]))</f>
        <v>2010</v>
      </c>
      <c r="L399" s="24">
        <f>VALUE(ROUNDUP(MONTH(Diariodevtas[[#This Row],[Fecha]])/3, 0))</f>
        <v>2</v>
      </c>
      <c r="M399" s="24">
        <f>VALUE(MONTH(Diariodevtas[[#This Row],[Fecha]]))</f>
        <v>5</v>
      </c>
      <c r="N399" s="24">
        <f>VALUE(DAY(Diariodevtas[[#This Row],[Fecha]]))</f>
        <v>27</v>
      </c>
      <c r="O399" s="20" t="str">
        <f>IF(Diariodevtas[[#This Row],[Diames]]&gt;=15,"1º Quincena","2º Quincena")</f>
        <v>1º Quincena</v>
      </c>
      <c r="P399" s="24">
        <f>VALUE(WEEKNUM(Diariodevtas[[#This Row],[Fecha]]))</f>
        <v>22</v>
      </c>
      <c r="Q399" s="20" t="str">
        <f t="shared" si="6"/>
        <v>Jueves</v>
      </c>
    </row>
    <row r="400" spans="1:17">
      <c r="A400" s="13">
        <v>40326</v>
      </c>
      <c r="B400" s="19">
        <v>43000083</v>
      </c>
      <c r="C400" s="11" t="s">
        <v>1905</v>
      </c>
      <c r="D400" s="20">
        <v>649.6</v>
      </c>
      <c r="E400" s="20">
        <v>0</v>
      </c>
      <c r="F400" s="20">
        <v>0</v>
      </c>
      <c r="G400" s="20">
        <v>649.6</v>
      </c>
      <c r="H400" s="20">
        <v>12.99</v>
      </c>
      <c r="I400" s="20">
        <v>662.59</v>
      </c>
      <c r="J400">
        <v>2</v>
      </c>
      <c r="K400" s="24">
        <f>VALUE(YEAR(Diariodevtas[[#This Row],[Fecha]]))</f>
        <v>2010</v>
      </c>
      <c r="L400" s="24">
        <f>VALUE(ROUNDUP(MONTH(Diariodevtas[[#This Row],[Fecha]])/3, 0))</f>
        <v>2</v>
      </c>
      <c r="M400" s="24">
        <f>VALUE(MONTH(Diariodevtas[[#This Row],[Fecha]]))</f>
        <v>5</v>
      </c>
      <c r="N400" s="24">
        <f>VALUE(DAY(Diariodevtas[[#This Row],[Fecha]]))</f>
        <v>28</v>
      </c>
      <c r="O400" s="20" t="str">
        <f>IF(Diariodevtas[[#This Row],[Diames]]&gt;=15,"1º Quincena","2º Quincena")</f>
        <v>1º Quincena</v>
      </c>
      <c r="P400" s="24">
        <f>VALUE(WEEKNUM(Diariodevtas[[#This Row],[Fecha]]))</f>
        <v>22</v>
      </c>
      <c r="Q400" s="20" t="str">
        <f t="shared" si="6"/>
        <v>Viernes</v>
      </c>
    </row>
    <row r="401" spans="1:17">
      <c r="A401" s="13">
        <v>40326</v>
      </c>
      <c r="B401" s="19">
        <v>43000088</v>
      </c>
      <c r="C401" s="11" t="s">
        <v>1907</v>
      </c>
      <c r="D401" s="20">
        <v>71.16</v>
      </c>
      <c r="E401" s="20">
        <v>0</v>
      </c>
      <c r="F401" s="20">
        <v>0</v>
      </c>
      <c r="G401" s="20">
        <v>71.16</v>
      </c>
      <c r="H401" s="20">
        <v>1.42</v>
      </c>
      <c r="I401" s="20">
        <v>72.58</v>
      </c>
      <c r="J401">
        <v>2</v>
      </c>
      <c r="K401" s="24">
        <f>VALUE(YEAR(Diariodevtas[[#This Row],[Fecha]]))</f>
        <v>2010</v>
      </c>
      <c r="L401" s="24">
        <f>VALUE(ROUNDUP(MONTH(Diariodevtas[[#This Row],[Fecha]])/3, 0))</f>
        <v>2</v>
      </c>
      <c r="M401" s="24">
        <f>VALUE(MONTH(Diariodevtas[[#This Row],[Fecha]]))</f>
        <v>5</v>
      </c>
      <c r="N401" s="24">
        <f>VALUE(DAY(Diariodevtas[[#This Row],[Fecha]]))</f>
        <v>28</v>
      </c>
      <c r="O401" s="20" t="str">
        <f>IF(Diariodevtas[[#This Row],[Diames]]&gt;=15,"1º Quincena","2º Quincena")</f>
        <v>1º Quincena</v>
      </c>
      <c r="P401" s="24">
        <f>VALUE(WEEKNUM(Diariodevtas[[#This Row],[Fecha]]))</f>
        <v>22</v>
      </c>
      <c r="Q401" s="20" t="str">
        <f t="shared" si="6"/>
        <v>Viernes</v>
      </c>
    </row>
    <row r="402" spans="1:17">
      <c r="A402" s="13">
        <v>40330</v>
      </c>
      <c r="B402" s="19">
        <v>43000059</v>
      </c>
      <c r="C402" s="11" t="s">
        <v>1864</v>
      </c>
      <c r="D402" s="20">
        <v>75.599999999999994</v>
      </c>
      <c r="E402" s="20">
        <v>0</v>
      </c>
      <c r="F402" s="20">
        <v>0</v>
      </c>
      <c r="G402" s="20">
        <v>75.599999999999994</v>
      </c>
      <c r="H402" s="20">
        <v>1.51</v>
      </c>
      <c r="I402" s="20">
        <v>77.11</v>
      </c>
      <c r="J402">
        <v>2</v>
      </c>
      <c r="K402" s="24">
        <f>VALUE(YEAR(Diariodevtas[[#This Row],[Fecha]]))</f>
        <v>2010</v>
      </c>
      <c r="L402" s="24">
        <f>VALUE(ROUNDUP(MONTH(Diariodevtas[[#This Row],[Fecha]])/3, 0))</f>
        <v>2</v>
      </c>
      <c r="M402" s="24">
        <f>VALUE(MONTH(Diariodevtas[[#This Row],[Fecha]]))</f>
        <v>6</v>
      </c>
      <c r="N402" s="24">
        <f>VALUE(DAY(Diariodevtas[[#This Row],[Fecha]]))</f>
        <v>1</v>
      </c>
      <c r="O402" s="20" t="str">
        <f>IF(Diariodevtas[[#This Row],[Diames]]&gt;=15,"1º Quincena","2º Quincena")</f>
        <v>2º Quincena</v>
      </c>
      <c r="P402" s="24">
        <f>VALUE(WEEKNUM(Diariodevtas[[#This Row],[Fecha]]))</f>
        <v>23</v>
      </c>
      <c r="Q402" s="20" t="str">
        <f t="shared" si="6"/>
        <v>Martes</v>
      </c>
    </row>
    <row r="403" spans="1:17">
      <c r="A403" s="13">
        <v>40331</v>
      </c>
      <c r="B403" s="19">
        <v>43000007</v>
      </c>
      <c r="C403" s="11" t="s">
        <v>1882</v>
      </c>
      <c r="D403" s="20">
        <v>920.58</v>
      </c>
      <c r="E403" s="20">
        <v>0</v>
      </c>
      <c r="F403" s="20">
        <v>0</v>
      </c>
      <c r="G403" s="20">
        <v>920.58</v>
      </c>
      <c r="H403" s="20">
        <v>18.41</v>
      </c>
      <c r="I403" s="20">
        <v>938.99</v>
      </c>
      <c r="J403">
        <v>2</v>
      </c>
      <c r="K403" s="24">
        <f>VALUE(YEAR(Diariodevtas[[#This Row],[Fecha]]))</f>
        <v>2010</v>
      </c>
      <c r="L403" s="24">
        <f>VALUE(ROUNDUP(MONTH(Diariodevtas[[#This Row],[Fecha]])/3, 0))</f>
        <v>2</v>
      </c>
      <c r="M403" s="24">
        <f>VALUE(MONTH(Diariodevtas[[#This Row],[Fecha]]))</f>
        <v>6</v>
      </c>
      <c r="N403" s="24">
        <f>VALUE(DAY(Diariodevtas[[#This Row],[Fecha]]))</f>
        <v>2</v>
      </c>
      <c r="O403" s="20" t="str">
        <f>IF(Diariodevtas[[#This Row],[Diames]]&gt;=15,"1º Quincena","2º Quincena")</f>
        <v>2º Quincena</v>
      </c>
      <c r="P403" s="24">
        <f>VALUE(WEEKNUM(Diariodevtas[[#This Row],[Fecha]]))</f>
        <v>23</v>
      </c>
      <c r="Q403" s="20" t="str">
        <f t="shared" si="6"/>
        <v>Míercoles</v>
      </c>
    </row>
    <row r="404" spans="1:17">
      <c r="A404" s="13">
        <v>40331</v>
      </c>
      <c r="B404" s="19">
        <v>43000005</v>
      </c>
      <c r="C404" s="11" t="s">
        <v>1891</v>
      </c>
      <c r="D404" s="20">
        <v>26.7</v>
      </c>
      <c r="E404" s="20">
        <v>0</v>
      </c>
      <c r="F404" s="20">
        <v>0</v>
      </c>
      <c r="G404" s="20">
        <v>26.7</v>
      </c>
      <c r="H404" s="20">
        <v>0.53</v>
      </c>
      <c r="I404" s="20">
        <v>27.23</v>
      </c>
      <c r="J404">
        <v>2</v>
      </c>
      <c r="K404" s="24">
        <f>VALUE(YEAR(Diariodevtas[[#This Row],[Fecha]]))</f>
        <v>2010</v>
      </c>
      <c r="L404" s="24">
        <f>VALUE(ROUNDUP(MONTH(Diariodevtas[[#This Row],[Fecha]])/3, 0))</f>
        <v>2</v>
      </c>
      <c r="M404" s="24">
        <f>VALUE(MONTH(Diariodevtas[[#This Row],[Fecha]]))</f>
        <v>6</v>
      </c>
      <c r="N404" s="24">
        <f>VALUE(DAY(Diariodevtas[[#This Row],[Fecha]]))</f>
        <v>2</v>
      </c>
      <c r="O404" s="20" t="str">
        <f>IF(Diariodevtas[[#This Row],[Diames]]&gt;=15,"1º Quincena","2º Quincena")</f>
        <v>2º Quincena</v>
      </c>
      <c r="P404" s="24">
        <f>VALUE(WEEKNUM(Diariodevtas[[#This Row],[Fecha]]))</f>
        <v>23</v>
      </c>
      <c r="Q404" s="20" t="str">
        <f t="shared" si="6"/>
        <v>Míercoles</v>
      </c>
    </row>
    <row r="405" spans="1:17">
      <c r="A405" s="13">
        <v>40331</v>
      </c>
      <c r="B405" s="19">
        <v>43000005</v>
      </c>
      <c r="C405" s="11" t="s">
        <v>1891</v>
      </c>
      <c r="D405" s="20">
        <v>993.6</v>
      </c>
      <c r="E405" s="20">
        <v>0</v>
      </c>
      <c r="F405" s="20">
        <v>0</v>
      </c>
      <c r="G405" s="20">
        <v>993.6</v>
      </c>
      <c r="H405" s="20">
        <v>19.87</v>
      </c>
      <c r="I405" s="20">
        <v>1013.47</v>
      </c>
      <c r="J405">
        <v>2</v>
      </c>
      <c r="K405" s="24">
        <f>VALUE(YEAR(Diariodevtas[[#This Row],[Fecha]]))</f>
        <v>2010</v>
      </c>
      <c r="L405" s="24">
        <f>VALUE(ROUNDUP(MONTH(Diariodevtas[[#This Row],[Fecha]])/3, 0))</f>
        <v>2</v>
      </c>
      <c r="M405" s="24">
        <f>VALUE(MONTH(Diariodevtas[[#This Row],[Fecha]]))</f>
        <v>6</v>
      </c>
      <c r="N405" s="24">
        <f>VALUE(DAY(Diariodevtas[[#This Row],[Fecha]]))</f>
        <v>2</v>
      </c>
      <c r="O405" s="20" t="str">
        <f>IF(Diariodevtas[[#This Row],[Diames]]&gt;=15,"1º Quincena","2º Quincena")</f>
        <v>2º Quincena</v>
      </c>
      <c r="P405" s="24">
        <f>VALUE(WEEKNUM(Diariodevtas[[#This Row],[Fecha]]))</f>
        <v>23</v>
      </c>
      <c r="Q405" s="20" t="str">
        <f t="shared" si="6"/>
        <v>Míercoles</v>
      </c>
    </row>
    <row r="406" spans="1:17">
      <c r="A406" s="13">
        <v>40331</v>
      </c>
      <c r="B406" s="19">
        <v>43000087</v>
      </c>
      <c r="C406" s="11" t="s">
        <v>1908</v>
      </c>
      <c r="D406" s="20">
        <v>2911.56</v>
      </c>
      <c r="E406" s="20">
        <v>0</v>
      </c>
      <c r="F406" s="20">
        <v>0</v>
      </c>
      <c r="G406" s="20">
        <v>2911.56</v>
      </c>
      <c r="H406" s="20">
        <v>58.23</v>
      </c>
      <c r="I406" s="20">
        <v>2969.79</v>
      </c>
      <c r="J406">
        <v>2</v>
      </c>
      <c r="K406" s="24">
        <f>VALUE(YEAR(Diariodevtas[[#This Row],[Fecha]]))</f>
        <v>2010</v>
      </c>
      <c r="L406" s="24">
        <f>VALUE(ROUNDUP(MONTH(Diariodevtas[[#This Row],[Fecha]])/3, 0))</f>
        <v>2</v>
      </c>
      <c r="M406" s="24">
        <f>VALUE(MONTH(Diariodevtas[[#This Row],[Fecha]]))</f>
        <v>6</v>
      </c>
      <c r="N406" s="24">
        <f>VALUE(DAY(Diariodevtas[[#This Row],[Fecha]]))</f>
        <v>2</v>
      </c>
      <c r="O406" s="20" t="str">
        <f>IF(Diariodevtas[[#This Row],[Diames]]&gt;=15,"1º Quincena","2º Quincena")</f>
        <v>2º Quincena</v>
      </c>
      <c r="P406" s="24">
        <f>VALUE(WEEKNUM(Diariodevtas[[#This Row],[Fecha]]))</f>
        <v>23</v>
      </c>
      <c r="Q406" s="20" t="str">
        <f t="shared" si="6"/>
        <v>Míercoles</v>
      </c>
    </row>
    <row r="407" spans="1:17">
      <c r="A407" s="13">
        <v>40331</v>
      </c>
      <c r="B407" s="19">
        <v>43000086</v>
      </c>
      <c r="C407" s="11" t="s">
        <v>1909</v>
      </c>
      <c r="D407" s="20">
        <v>1199.9000000000001</v>
      </c>
      <c r="E407" s="20">
        <v>0</v>
      </c>
      <c r="F407" s="20">
        <v>0</v>
      </c>
      <c r="G407" s="20">
        <v>1199.9000000000001</v>
      </c>
      <c r="H407" s="20">
        <v>24</v>
      </c>
      <c r="I407" s="20">
        <v>1223.9000000000001</v>
      </c>
      <c r="J407">
        <v>2</v>
      </c>
      <c r="K407" s="24">
        <f>VALUE(YEAR(Diariodevtas[[#This Row],[Fecha]]))</f>
        <v>2010</v>
      </c>
      <c r="L407" s="24">
        <f>VALUE(ROUNDUP(MONTH(Diariodevtas[[#This Row],[Fecha]])/3, 0))</f>
        <v>2</v>
      </c>
      <c r="M407" s="24">
        <f>VALUE(MONTH(Diariodevtas[[#This Row],[Fecha]]))</f>
        <v>6</v>
      </c>
      <c r="N407" s="24">
        <f>VALUE(DAY(Diariodevtas[[#This Row],[Fecha]]))</f>
        <v>2</v>
      </c>
      <c r="O407" s="20" t="str">
        <f>IF(Diariodevtas[[#This Row],[Diames]]&gt;=15,"1º Quincena","2º Quincena")</f>
        <v>2º Quincena</v>
      </c>
      <c r="P407" s="24">
        <f>VALUE(WEEKNUM(Diariodevtas[[#This Row],[Fecha]]))</f>
        <v>23</v>
      </c>
      <c r="Q407" s="20" t="str">
        <f t="shared" si="6"/>
        <v>Míercoles</v>
      </c>
    </row>
    <row r="408" spans="1:17">
      <c r="A408" s="13">
        <v>40331</v>
      </c>
      <c r="B408" s="19">
        <v>43000010</v>
      </c>
      <c r="C408" s="11" t="s">
        <v>1835</v>
      </c>
      <c r="D408" s="20">
        <v>137.78</v>
      </c>
      <c r="E408" s="20">
        <v>0</v>
      </c>
      <c r="F408" s="20">
        <v>0</v>
      </c>
      <c r="G408" s="20">
        <v>137.78</v>
      </c>
      <c r="H408" s="20">
        <v>2.76</v>
      </c>
      <c r="I408" s="20">
        <v>140.54</v>
      </c>
      <c r="J408">
        <v>2</v>
      </c>
      <c r="K408" s="24">
        <f>VALUE(YEAR(Diariodevtas[[#This Row],[Fecha]]))</f>
        <v>2010</v>
      </c>
      <c r="L408" s="24">
        <f>VALUE(ROUNDUP(MONTH(Diariodevtas[[#This Row],[Fecha]])/3, 0))</f>
        <v>2</v>
      </c>
      <c r="M408" s="24">
        <f>VALUE(MONTH(Diariodevtas[[#This Row],[Fecha]]))</f>
        <v>6</v>
      </c>
      <c r="N408" s="24">
        <f>VALUE(DAY(Diariodevtas[[#This Row],[Fecha]]))</f>
        <v>2</v>
      </c>
      <c r="O408" s="20" t="str">
        <f>IF(Diariodevtas[[#This Row],[Diames]]&gt;=15,"1º Quincena","2º Quincena")</f>
        <v>2º Quincena</v>
      </c>
      <c r="P408" s="24">
        <f>VALUE(WEEKNUM(Diariodevtas[[#This Row],[Fecha]]))</f>
        <v>23</v>
      </c>
      <c r="Q408" s="20" t="str">
        <f t="shared" si="6"/>
        <v>Míercoles</v>
      </c>
    </row>
    <row r="409" spans="1:17">
      <c r="A409" s="13">
        <v>40331</v>
      </c>
      <c r="B409" s="19">
        <v>43000048</v>
      </c>
      <c r="C409" s="11" t="s">
        <v>1896</v>
      </c>
      <c r="D409" s="20">
        <v>4.75</v>
      </c>
      <c r="E409" s="20">
        <v>0</v>
      </c>
      <c r="F409" s="20">
        <v>0</v>
      </c>
      <c r="G409" s="20">
        <v>4.75</v>
      </c>
      <c r="H409" s="20">
        <v>0.1</v>
      </c>
      <c r="I409" s="20">
        <v>4.8499999999999996</v>
      </c>
      <c r="J409">
        <v>2</v>
      </c>
      <c r="K409" s="24">
        <f>VALUE(YEAR(Diariodevtas[[#This Row],[Fecha]]))</f>
        <v>2010</v>
      </c>
      <c r="L409" s="24">
        <f>VALUE(ROUNDUP(MONTH(Diariodevtas[[#This Row],[Fecha]])/3, 0))</f>
        <v>2</v>
      </c>
      <c r="M409" s="24">
        <f>VALUE(MONTH(Diariodevtas[[#This Row],[Fecha]]))</f>
        <v>6</v>
      </c>
      <c r="N409" s="24">
        <f>VALUE(DAY(Diariodevtas[[#This Row],[Fecha]]))</f>
        <v>2</v>
      </c>
      <c r="O409" s="20" t="str">
        <f>IF(Diariodevtas[[#This Row],[Diames]]&gt;=15,"1º Quincena","2º Quincena")</f>
        <v>2º Quincena</v>
      </c>
      <c r="P409" s="24">
        <f>VALUE(WEEKNUM(Diariodevtas[[#This Row],[Fecha]]))</f>
        <v>23</v>
      </c>
      <c r="Q409" s="20" t="str">
        <f t="shared" si="6"/>
        <v>Míercoles</v>
      </c>
    </row>
    <row r="410" spans="1:17">
      <c r="A410" s="13">
        <v>40331</v>
      </c>
      <c r="B410" s="19">
        <v>43000077</v>
      </c>
      <c r="C410" s="11" t="s">
        <v>1889</v>
      </c>
      <c r="D410" s="20">
        <v>85.5</v>
      </c>
      <c r="E410" s="20">
        <v>0</v>
      </c>
      <c r="F410" s="20">
        <v>0</v>
      </c>
      <c r="G410" s="20">
        <v>85.5</v>
      </c>
      <c r="H410" s="20">
        <v>1.71</v>
      </c>
      <c r="I410" s="20">
        <v>87.21</v>
      </c>
      <c r="J410">
        <v>2</v>
      </c>
      <c r="K410" s="24">
        <f>VALUE(YEAR(Diariodevtas[[#This Row],[Fecha]]))</f>
        <v>2010</v>
      </c>
      <c r="L410" s="24">
        <f>VALUE(ROUNDUP(MONTH(Diariodevtas[[#This Row],[Fecha]])/3, 0))</f>
        <v>2</v>
      </c>
      <c r="M410" s="24">
        <f>VALUE(MONTH(Diariodevtas[[#This Row],[Fecha]]))</f>
        <v>6</v>
      </c>
      <c r="N410" s="24">
        <f>VALUE(DAY(Diariodevtas[[#This Row],[Fecha]]))</f>
        <v>2</v>
      </c>
      <c r="O410" s="20" t="str">
        <f>IF(Diariodevtas[[#This Row],[Diames]]&gt;=15,"1º Quincena","2º Quincena")</f>
        <v>2º Quincena</v>
      </c>
      <c r="P410" s="24">
        <f>VALUE(WEEKNUM(Diariodevtas[[#This Row],[Fecha]]))</f>
        <v>23</v>
      </c>
      <c r="Q410" s="20" t="str">
        <f t="shared" si="6"/>
        <v>Míercoles</v>
      </c>
    </row>
    <row r="411" spans="1:17">
      <c r="A411" s="13">
        <v>40331</v>
      </c>
      <c r="B411" s="19">
        <v>43000062</v>
      </c>
      <c r="C411" s="11" t="s">
        <v>1884</v>
      </c>
      <c r="D411" s="20">
        <v>504.4</v>
      </c>
      <c r="E411" s="20">
        <v>0</v>
      </c>
      <c r="F411" s="20">
        <v>0</v>
      </c>
      <c r="G411" s="20">
        <v>504.4</v>
      </c>
      <c r="H411" s="20">
        <v>10.09</v>
      </c>
      <c r="I411" s="20">
        <v>514.49</v>
      </c>
      <c r="J411">
        <v>2</v>
      </c>
      <c r="K411" s="24">
        <f>VALUE(YEAR(Diariodevtas[[#This Row],[Fecha]]))</f>
        <v>2010</v>
      </c>
      <c r="L411" s="24">
        <f>VALUE(ROUNDUP(MONTH(Diariodevtas[[#This Row],[Fecha]])/3, 0))</f>
        <v>2</v>
      </c>
      <c r="M411" s="24">
        <f>VALUE(MONTH(Diariodevtas[[#This Row],[Fecha]]))</f>
        <v>6</v>
      </c>
      <c r="N411" s="24">
        <f>VALUE(DAY(Diariodevtas[[#This Row],[Fecha]]))</f>
        <v>2</v>
      </c>
      <c r="O411" s="20" t="str">
        <f>IF(Diariodevtas[[#This Row],[Diames]]&gt;=15,"1º Quincena","2º Quincena")</f>
        <v>2º Quincena</v>
      </c>
      <c r="P411" s="24">
        <f>VALUE(WEEKNUM(Diariodevtas[[#This Row],[Fecha]]))</f>
        <v>23</v>
      </c>
      <c r="Q411" s="20" t="str">
        <f t="shared" si="6"/>
        <v>Míercoles</v>
      </c>
    </row>
    <row r="412" spans="1:17">
      <c r="A412" s="13">
        <v>40331</v>
      </c>
      <c r="B412" s="19">
        <v>43000004</v>
      </c>
      <c r="C412" s="11" t="s">
        <v>1902</v>
      </c>
      <c r="D412" s="20">
        <v>725.2</v>
      </c>
      <c r="E412" s="20">
        <v>0</v>
      </c>
      <c r="F412" s="20">
        <v>0</v>
      </c>
      <c r="G412" s="20">
        <v>725.2</v>
      </c>
      <c r="H412" s="20">
        <v>14.5</v>
      </c>
      <c r="I412" s="20">
        <v>739.7</v>
      </c>
      <c r="J412">
        <v>2</v>
      </c>
      <c r="K412" s="24">
        <f>VALUE(YEAR(Diariodevtas[[#This Row],[Fecha]]))</f>
        <v>2010</v>
      </c>
      <c r="L412" s="24">
        <f>VALUE(ROUNDUP(MONTH(Diariodevtas[[#This Row],[Fecha]])/3, 0))</f>
        <v>2</v>
      </c>
      <c r="M412" s="24">
        <f>VALUE(MONTH(Diariodevtas[[#This Row],[Fecha]]))</f>
        <v>6</v>
      </c>
      <c r="N412" s="24">
        <f>VALUE(DAY(Diariodevtas[[#This Row],[Fecha]]))</f>
        <v>2</v>
      </c>
      <c r="O412" s="20" t="str">
        <f>IF(Diariodevtas[[#This Row],[Diames]]&gt;=15,"1º Quincena","2º Quincena")</f>
        <v>2º Quincena</v>
      </c>
      <c r="P412" s="24">
        <f>VALUE(WEEKNUM(Diariodevtas[[#This Row],[Fecha]]))</f>
        <v>23</v>
      </c>
      <c r="Q412" s="20" t="str">
        <f t="shared" si="6"/>
        <v>Míercoles</v>
      </c>
    </row>
    <row r="413" spans="1:17">
      <c r="A413" s="13">
        <v>40331</v>
      </c>
      <c r="B413" s="19">
        <v>43000083</v>
      </c>
      <c r="C413" s="11" t="s">
        <v>1905</v>
      </c>
      <c r="D413" s="20">
        <v>888.96</v>
      </c>
      <c r="E413" s="20">
        <v>0</v>
      </c>
      <c r="F413" s="20">
        <v>0</v>
      </c>
      <c r="G413" s="20">
        <v>888.96</v>
      </c>
      <c r="H413" s="20">
        <v>17.78</v>
      </c>
      <c r="I413" s="20">
        <v>906.74</v>
      </c>
      <c r="J413">
        <v>2</v>
      </c>
      <c r="K413" s="24">
        <f>VALUE(YEAR(Diariodevtas[[#This Row],[Fecha]]))</f>
        <v>2010</v>
      </c>
      <c r="L413" s="24">
        <f>VALUE(ROUNDUP(MONTH(Diariodevtas[[#This Row],[Fecha]])/3, 0))</f>
        <v>2</v>
      </c>
      <c r="M413" s="24">
        <f>VALUE(MONTH(Diariodevtas[[#This Row],[Fecha]]))</f>
        <v>6</v>
      </c>
      <c r="N413" s="24">
        <f>VALUE(DAY(Diariodevtas[[#This Row],[Fecha]]))</f>
        <v>2</v>
      </c>
      <c r="O413" s="20" t="str">
        <f>IF(Diariodevtas[[#This Row],[Diames]]&gt;=15,"1º Quincena","2º Quincena")</f>
        <v>2º Quincena</v>
      </c>
      <c r="P413" s="24">
        <f>VALUE(WEEKNUM(Diariodevtas[[#This Row],[Fecha]]))</f>
        <v>23</v>
      </c>
      <c r="Q413" s="20" t="str">
        <f t="shared" si="6"/>
        <v>Míercoles</v>
      </c>
    </row>
    <row r="414" spans="1:17">
      <c r="A414" s="13">
        <v>40331</v>
      </c>
      <c r="B414" s="19">
        <v>43000082</v>
      </c>
      <c r="C414" s="11" t="s">
        <v>1906</v>
      </c>
      <c r="D414" s="20">
        <v>1386.88</v>
      </c>
      <c r="E414" s="20">
        <v>0</v>
      </c>
      <c r="F414" s="20">
        <v>0</v>
      </c>
      <c r="G414" s="20">
        <v>1386.88</v>
      </c>
      <c r="H414" s="20">
        <v>27.74</v>
      </c>
      <c r="I414" s="20">
        <v>1414.62</v>
      </c>
      <c r="J414">
        <v>2</v>
      </c>
      <c r="K414" s="24">
        <f>VALUE(YEAR(Diariodevtas[[#This Row],[Fecha]]))</f>
        <v>2010</v>
      </c>
      <c r="L414" s="24">
        <f>VALUE(ROUNDUP(MONTH(Diariodevtas[[#This Row],[Fecha]])/3, 0))</f>
        <v>2</v>
      </c>
      <c r="M414" s="24">
        <f>VALUE(MONTH(Diariodevtas[[#This Row],[Fecha]]))</f>
        <v>6</v>
      </c>
      <c r="N414" s="24">
        <f>VALUE(DAY(Diariodevtas[[#This Row],[Fecha]]))</f>
        <v>2</v>
      </c>
      <c r="O414" s="20" t="str">
        <f>IF(Diariodevtas[[#This Row],[Diames]]&gt;=15,"1º Quincena","2º Quincena")</f>
        <v>2º Quincena</v>
      </c>
      <c r="P414" s="24">
        <f>VALUE(WEEKNUM(Diariodevtas[[#This Row],[Fecha]]))</f>
        <v>23</v>
      </c>
      <c r="Q414" s="20" t="str">
        <f t="shared" si="6"/>
        <v>Míercoles</v>
      </c>
    </row>
    <row r="415" spans="1:17">
      <c r="A415" s="13">
        <v>40331</v>
      </c>
      <c r="B415" s="19">
        <v>43000008</v>
      </c>
      <c r="C415" s="11" t="s">
        <v>1877</v>
      </c>
      <c r="D415" s="20">
        <v>6414.24</v>
      </c>
      <c r="E415" s="20">
        <v>0</v>
      </c>
      <c r="F415" s="20">
        <v>0</v>
      </c>
      <c r="G415" s="20">
        <v>6414.24</v>
      </c>
      <c r="H415" s="20">
        <v>128.28</v>
      </c>
      <c r="I415" s="20">
        <v>6542.52</v>
      </c>
      <c r="J415">
        <v>2</v>
      </c>
      <c r="K415" s="24">
        <f>VALUE(YEAR(Diariodevtas[[#This Row],[Fecha]]))</f>
        <v>2010</v>
      </c>
      <c r="L415" s="24">
        <f>VALUE(ROUNDUP(MONTH(Diariodevtas[[#This Row],[Fecha]])/3, 0))</f>
        <v>2</v>
      </c>
      <c r="M415" s="24">
        <f>VALUE(MONTH(Diariodevtas[[#This Row],[Fecha]]))</f>
        <v>6</v>
      </c>
      <c r="N415" s="24">
        <f>VALUE(DAY(Diariodevtas[[#This Row],[Fecha]]))</f>
        <v>2</v>
      </c>
      <c r="O415" s="20" t="str">
        <f>IF(Diariodevtas[[#This Row],[Diames]]&gt;=15,"1º Quincena","2º Quincena")</f>
        <v>2º Quincena</v>
      </c>
      <c r="P415" s="24">
        <f>VALUE(WEEKNUM(Diariodevtas[[#This Row],[Fecha]]))</f>
        <v>23</v>
      </c>
      <c r="Q415" s="20" t="str">
        <f t="shared" si="6"/>
        <v>Míercoles</v>
      </c>
    </row>
    <row r="416" spans="1:17">
      <c r="A416" s="13">
        <v>40331</v>
      </c>
      <c r="B416" s="19">
        <v>43000041</v>
      </c>
      <c r="C416" s="11" t="s">
        <v>1885</v>
      </c>
      <c r="D416" s="20">
        <v>112.8</v>
      </c>
      <c r="E416" s="20">
        <v>0</v>
      </c>
      <c r="F416" s="20">
        <v>0</v>
      </c>
      <c r="G416" s="20">
        <v>112.8</v>
      </c>
      <c r="H416" s="20">
        <v>2.2599999999999998</v>
      </c>
      <c r="I416" s="20">
        <v>115.06</v>
      </c>
      <c r="J416">
        <v>2</v>
      </c>
      <c r="K416" s="24">
        <f>VALUE(YEAR(Diariodevtas[[#This Row],[Fecha]]))</f>
        <v>2010</v>
      </c>
      <c r="L416" s="24">
        <f>VALUE(ROUNDUP(MONTH(Diariodevtas[[#This Row],[Fecha]])/3, 0))</f>
        <v>2</v>
      </c>
      <c r="M416" s="24">
        <f>VALUE(MONTH(Diariodevtas[[#This Row],[Fecha]]))</f>
        <v>6</v>
      </c>
      <c r="N416" s="24">
        <f>VALUE(DAY(Diariodevtas[[#This Row],[Fecha]]))</f>
        <v>2</v>
      </c>
      <c r="O416" s="20" t="str">
        <f>IF(Diariodevtas[[#This Row],[Diames]]&gt;=15,"1º Quincena","2º Quincena")</f>
        <v>2º Quincena</v>
      </c>
      <c r="P416" s="24">
        <f>VALUE(WEEKNUM(Diariodevtas[[#This Row],[Fecha]]))</f>
        <v>23</v>
      </c>
      <c r="Q416" s="20" t="str">
        <f t="shared" si="6"/>
        <v>Míercoles</v>
      </c>
    </row>
    <row r="417" spans="1:17">
      <c r="A417" s="13">
        <v>40331</v>
      </c>
      <c r="B417" s="19">
        <v>43000041</v>
      </c>
      <c r="C417" s="11" t="s">
        <v>1885</v>
      </c>
      <c r="D417" s="20">
        <v>740.6</v>
      </c>
      <c r="E417" s="20">
        <v>0</v>
      </c>
      <c r="F417" s="20">
        <v>0</v>
      </c>
      <c r="G417" s="20">
        <v>740.6</v>
      </c>
      <c r="H417" s="20">
        <v>14.81</v>
      </c>
      <c r="I417" s="20">
        <v>755.41</v>
      </c>
      <c r="J417">
        <v>2</v>
      </c>
      <c r="K417" s="24">
        <f>VALUE(YEAR(Diariodevtas[[#This Row],[Fecha]]))</f>
        <v>2010</v>
      </c>
      <c r="L417" s="24">
        <f>VALUE(ROUNDUP(MONTH(Diariodevtas[[#This Row],[Fecha]])/3, 0))</f>
        <v>2</v>
      </c>
      <c r="M417" s="24">
        <f>VALUE(MONTH(Diariodevtas[[#This Row],[Fecha]]))</f>
        <v>6</v>
      </c>
      <c r="N417" s="24">
        <f>VALUE(DAY(Diariodevtas[[#This Row],[Fecha]]))</f>
        <v>2</v>
      </c>
      <c r="O417" s="20" t="str">
        <f>IF(Diariodevtas[[#This Row],[Diames]]&gt;=15,"1º Quincena","2º Quincena")</f>
        <v>2º Quincena</v>
      </c>
      <c r="P417" s="24">
        <f>VALUE(WEEKNUM(Diariodevtas[[#This Row],[Fecha]]))</f>
        <v>23</v>
      </c>
      <c r="Q417" s="20" t="str">
        <f t="shared" si="6"/>
        <v>Míercoles</v>
      </c>
    </row>
    <row r="418" spans="1:17">
      <c r="A418" s="13">
        <v>40331</v>
      </c>
      <c r="B418" s="19">
        <v>43000041</v>
      </c>
      <c r="C418" s="11" t="s">
        <v>1885</v>
      </c>
      <c r="D418" s="20">
        <v>405.02</v>
      </c>
      <c r="E418" s="20">
        <v>0</v>
      </c>
      <c r="F418" s="20">
        <v>0</v>
      </c>
      <c r="G418" s="20">
        <v>405.02</v>
      </c>
      <c r="H418" s="20">
        <v>8.1</v>
      </c>
      <c r="I418" s="20">
        <v>413.12</v>
      </c>
      <c r="J418">
        <v>2</v>
      </c>
      <c r="K418" s="24">
        <f>VALUE(YEAR(Diariodevtas[[#This Row],[Fecha]]))</f>
        <v>2010</v>
      </c>
      <c r="L418" s="24">
        <f>VALUE(ROUNDUP(MONTH(Diariodevtas[[#This Row],[Fecha]])/3, 0))</f>
        <v>2</v>
      </c>
      <c r="M418" s="24">
        <f>VALUE(MONTH(Diariodevtas[[#This Row],[Fecha]]))</f>
        <v>6</v>
      </c>
      <c r="N418" s="24">
        <f>VALUE(DAY(Diariodevtas[[#This Row],[Fecha]]))</f>
        <v>2</v>
      </c>
      <c r="O418" s="20" t="str">
        <f>IF(Diariodevtas[[#This Row],[Diames]]&gt;=15,"1º Quincena","2º Quincena")</f>
        <v>2º Quincena</v>
      </c>
      <c r="P418" s="24">
        <f>VALUE(WEEKNUM(Diariodevtas[[#This Row],[Fecha]]))</f>
        <v>23</v>
      </c>
      <c r="Q418" s="20" t="str">
        <f t="shared" si="6"/>
        <v>Míercoles</v>
      </c>
    </row>
    <row r="419" spans="1:17">
      <c r="A419" s="13">
        <v>40341</v>
      </c>
      <c r="B419" s="19">
        <v>43000040</v>
      </c>
      <c r="C419" s="11" t="s">
        <v>1863</v>
      </c>
      <c r="D419" s="20">
        <v>714</v>
      </c>
      <c r="E419" s="20">
        <v>0</v>
      </c>
      <c r="F419" s="20">
        <v>0</v>
      </c>
      <c r="G419" s="20">
        <v>714</v>
      </c>
      <c r="H419" s="20">
        <v>14.28</v>
      </c>
      <c r="I419" s="20">
        <v>728.28</v>
      </c>
      <c r="J419">
        <v>2</v>
      </c>
      <c r="K419" s="24">
        <f>VALUE(YEAR(Diariodevtas[[#This Row],[Fecha]]))</f>
        <v>2010</v>
      </c>
      <c r="L419" s="24">
        <f>VALUE(ROUNDUP(MONTH(Diariodevtas[[#This Row],[Fecha]])/3, 0))</f>
        <v>2</v>
      </c>
      <c r="M419" s="24">
        <f>VALUE(MONTH(Diariodevtas[[#This Row],[Fecha]]))</f>
        <v>6</v>
      </c>
      <c r="N419" s="24">
        <f>VALUE(DAY(Diariodevtas[[#This Row],[Fecha]]))</f>
        <v>12</v>
      </c>
      <c r="O419" s="20" t="str">
        <f>IF(Diariodevtas[[#This Row],[Diames]]&gt;=15,"1º Quincena","2º Quincena")</f>
        <v>2º Quincena</v>
      </c>
      <c r="P419" s="24">
        <f>VALUE(WEEKNUM(Diariodevtas[[#This Row],[Fecha]]))</f>
        <v>24</v>
      </c>
      <c r="Q419" s="20" t="str">
        <f t="shared" si="6"/>
        <v>Sábado</v>
      </c>
    </row>
    <row r="420" spans="1:17">
      <c r="A420" s="13">
        <v>40354</v>
      </c>
      <c r="B420" s="19">
        <v>43000079</v>
      </c>
      <c r="C420" s="11" t="s">
        <v>1904</v>
      </c>
      <c r="D420" s="20">
        <v>969</v>
      </c>
      <c r="E420" s="20">
        <v>0</v>
      </c>
      <c r="F420" s="20">
        <v>0</v>
      </c>
      <c r="G420" s="20">
        <v>969</v>
      </c>
      <c r="H420" s="20">
        <v>19.38</v>
      </c>
      <c r="I420" s="20">
        <v>988.38</v>
      </c>
      <c r="J420">
        <v>2</v>
      </c>
      <c r="K420" s="24">
        <f>VALUE(YEAR(Diariodevtas[[#This Row],[Fecha]]))</f>
        <v>2010</v>
      </c>
      <c r="L420" s="24">
        <f>VALUE(ROUNDUP(MONTH(Diariodevtas[[#This Row],[Fecha]])/3, 0))</f>
        <v>2</v>
      </c>
      <c r="M420" s="24">
        <f>VALUE(MONTH(Diariodevtas[[#This Row],[Fecha]]))</f>
        <v>6</v>
      </c>
      <c r="N420" s="24">
        <f>VALUE(DAY(Diariodevtas[[#This Row],[Fecha]]))</f>
        <v>25</v>
      </c>
      <c r="O420" s="20" t="str">
        <f>IF(Diariodevtas[[#This Row],[Diames]]&gt;=15,"1º Quincena","2º Quincena")</f>
        <v>1º Quincena</v>
      </c>
      <c r="P420" s="24">
        <f>VALUE(WEEKNUM(Diariodevtas[[#This Row],[Fecha]]))</f>
        <v>26</v>
      </c>
      <c r="Q420" s="20" t="str">
        <f t="shared" si="6"/>
        <v>Viernes</v>
      </c>
    </row>
    <row r="421" spans="1:17">
      <c r="A421" s="13">
        <v>40360</v>
      </c>
      <c r="B421" s="19">
        <v>43000090</v>
      </c>
      <c r="C421" s="11" t="s">
        <v>1815</v>
      </c>
      <c r="D421" s="20">
        <v>231.64</v>
      </c>
      <c r="E421" s="20">
        <v>0</v>
      </c>
      <c r="F421" s="20">
        <v>0</v>
      </c>
      <c r="G421" s="20">
        <v>231.64</v>
      </c>
      <c r="H421" s="20">
        <v>4.63</v>
      </c>
      <c r="I421" s="20">
        <v>236.27</v>
      </c>
      <c r="J421">
        <v>2</v>
      </c>
      <c r="K421" s="24">
        <f>VALUE(YEAR(Diariodevtas[[#This Row],[Fecha]]))</f>
        <v>2010</v>
      </c>
      <c r="L421" s="24">
        <f>VALUE(ROUNDUP(MONTH(Diariodevtas[[#This Row],[Fecha]])/3, 0))</f>
        <v>3</v>
      </c>
      <c r="M421" s="24">
        <f>VALUE(MONTH(Diariodevtas[[#This Row],[Fecha]]))</f>
        <v>7</v>
      </c>
      <c r="N421" s="24">
        <f>VALUE(DAY(Diariodevtas[[#This Row],[Fecha]]))</f>
        <v>1</v>
      </c>
      <c r="O421" s="20" t="str">
        <f>IF(Diariodevtas[[#This Row],[Diames]]&gt;=15,"1º Quincena","2º Quincena")</f>
        <v>2º Quincena</v>
      </c>
      <c r="P421" s="24">
        <f>VALUE(WEEKNUM(Diariodevtas[[#This Row],[Fecha]]))</f>
        <v>27</v>
      </c>
      <c r="Q421" s="20" t="str">
        <f t="shared" si="6"/>
        <v>Jueves</v>
      </c>
    </row>
    <row r="422" spans="1:17">
      <c r="A422" s="13">
        <v>40360</v>
      </c>
      <c r="B422" s="19">
        <v>43000091</v>
      </c>
      <c r="C422" s="11" t="s">
        <v>1818</v>
      </c>
      <c r="D422" s="20">
        <v>186.34</v>
      </c>
      <c r="E422" s="20">
        <v>0</v>
      </c>
      <c r="F422" s="20">
        <v>0</v>
      </c>
      <c r="G422" s="20">
        <v>186.34</v>
      </c>
      <c r="H422" s="20">
        <v>3.73</v>
      </c>
      <c r="I422" s="20">
        <v>190.07</v>
      </c>
      <c r="J422">
        <v>2</v>
      </c>
      <c r="K422" s="24">
        <f>VALUE(YEAR(Diariodevtas[[#This Row],[Fecha]]))</f>
        <v>2010</v>
      </c>
      <c r="L422" s="24">
        <f>VALUE(ROUNDUP(MONTH(Diariodevtas[[#This Row],[Fecha]])/3, 0))</f>
        <v>3</v>
      </c>
      <c r="M422" s="24">
        <f>VALUE(MONTH(Diariodevtas[[#This Row],[Fecha]]))</f>
        <v>7</v>
      </c>
      <c r="N422" s="24">
        <f>VALUE(DAY(Diariodevtas[[#This Row],[Fecha]]))</f>
        <v>1</v>
      </c>
      <c r="O422" s="20" t="str">
        <f>IF(Diariodevtas[[#This Row],[Diames]]&gt;=15,"1º Quincena","2º Quincena")</f>
        <v>2º Quincena</v>
      </c>
      <c r="P422" s="24">
        <f>VALUE(WEEKNUM(Diariodevtas[[#This Row],[Fecha]]))</f>
        <v>27</v>
      </c>
      <c r="Q422" s="20" t="str">
        <f t="shared" si="6"/>
        <v>Jueves</v>
      </c>
    </row>
    <row r="423" spans="1:17">
      <c r="A423" s="13">
        <v>40361</v>
      </c>
      <c r="B423" s="19">
        <v>43000089</v>
      </c>
      <c r="C423" s="11" t="s">
        <v>1910</v>
      </c>
      <c r="D423" s="20">
        <v>3600.46</v>
      </c>
      <c r="E423" s="20">
        <v>0</v>
      </c>
      <c r="F423" s="20">
        <v>0</v>
      </c>
      <c r="G423" s="20">
        <v>3600.46</v>
      </c>
      <c r="H423" s="20">
        <v>72.010000000000005</v>
      </c>
      <c r="I423" s="20">
        <v>3672.47</v>
      </c>
      <c r="J423">
        <v>2</v>
      </c>
      <c r="K423" s="24">
        <f>VALUE(YEAR(Diariodevtas[[#This Row],[Fecha]]))</f>
        <v>2010</v>
      </c>
      <c r="L423" s="24">
        <f>VALUE(ROUNDUP(MONTH(Diariodevtas[[#This Row],[Fecha]])/3, 0))</f>
        <v>3</v>
      </c>
      <c r="M423" s="24">
        <f>VALUE(MONTH(Diariodevtas[[#This Row],[Fecha]]))</f>
        <v>7</v>
      </c>
      <c r="N423" s="24">
        <f>VALUE(DAY(Diariodevtas[[#This Row],[Fecha]]))</f>
        <v>2</v>
      </c>
      <c r="O423" s="20" t="str">
        <f>IF(Diariodevtas[[#This Row],[Diames]]&gt;=15,"1º Quincena","2º Quincena")</f>
        <v>2º Quincena</v>
      </c>
      <c r="P423" s="24">
        <f>VALUE(WEEKNUM(Diariodevtas[[#This Row],[Fecha]]))</f>
        <v>27</v>
      </c>
      <c r="Q423" s="20" t="str">
        <f t="shared" si="6"/>
        <v>Viernes</v>
      </c>
    </row>
    <row r="424" spans="1:17">
      <c r="A424" s="13">
        <v>40361</v>
      </c>
      <c r="B424" s="19">
        <v>43000005</v>
      </c>
      <c r="C424" s="11" t="s">
        <v>1891</v>
      </c>
      <c r="D424" s="20">
        <v>1983.1</v>
      </c>
      <c r="E424" s="20">
        <v>0</v>
      </c>
      <c r="F424" s="20">
        <v>0</v>
      </c>
      <c r="G424" s="20">
        <v>1983.1</v>
      </c>
      <c r="H424" s="20">
        <v>39.659999999999997</v>
      </c>
      <c r="I424" s="20">
        <v>2022.76</v>
      </c>
      <c r="J424">
        <v>2</v>
      </c>
      <c r="K424" s="24">
        <f>VALUE(YEAR(Diariodevtas[[#This Row],[Fecha]]))</f>
        <v>2010</v>
      </c>
      <c r="L424" s="24">
        <f>VALUE(ROUNDUP(MONTH(Diariodevtas[[#This Row],[Fecha]])/3, 0))</f>
        <v>3</v>
      </c>
      <c r="M424" s="24">
        <f>VALUE(MONTH(Diariodevtas[[#This Row],[Fecha]]))</f>
        <v>7</v>
      </c>
      <c r="N424" s="24">
        <f>VALUE(DAY(Diariodevtas[[#This Row],[Fecha]]))</f>
        <v>2</v>
      </c>
      <c r="O424" s="20" t="str">
        <f>IF(Diariodevtas[[#This Row],[Diames]]&gt;=15,"1º Quincena","2º Quincena")</f>
        <v>2º Quincena</v>
      </c>
      <c r="P424" s="24">
        <f>VALUE(WEEKNUM(Diariodevtas[[#This Row],[Fecha]]))</f>
        <v>27</v>
      </c>
      <c r="Q424" s="20" t="str">
        <f t="shared" si="6"/>
        <v>Viernes</v>
      </c>
    </row>
    <row r="425" spans="1:17">
      <c r="A425" s="13">
        <v>40361</v>
      </c>
      <c r="B425" s="19">
        <v>43000005</v>
      </c>
      <c r="C425" s="11" t="s">
        <v>1891</v>
      </c>
      <c r="D425" s="20">
        <v>43.75</v>
      </c>
      <c r="E425" s="20">
        <v>0</v>
      </c>
      <c r="F425" s="20">
        <v>0</v>
      </c>
      <c r="G425" s="20">
        <v>43.75</v>
      </c>
      <c r="H425" s="20">
        <v>0.88</v>
      </c>
      <c r="I425" s="20">
        <v>44.63</v>
      </c>
      <c r="J425">
        <v>2</v>
      </c>
      <c r="K425" s="24">
        <f>VALUE(YEAR(Diariodevtas[[#This Row],[Fecha]]))</f>
        <v>2010</v>
      </c>
      <c r="L425" s="24">
        <f>VALUE(ROUNDUP(MONTH(Diariodevtas[[#This Row],[Fecha]])/3, 0))</f>
        <v>3</v>
      </c>
      <c r="M425" s="24">
        <f>VALUE(MONTH(Diariodevtas[[#This Row],[Fecha]]))</f>
        <v>7</v>
      </c>
      <c r="N425" s="24">
        <f>VALUE(DAY(Diariodevtas[[#This Row],[Fecha]]))</f>
        <v>2</v>
      </c>
      <c r="O425" s="20" t="str">
        <f>IF(Diariodevtas[[#This Row],[Diames]]&gt;=15,"1º Quincena","2º Quincena")</f>
        <v>2º Quincena</v>
      </c>
      <c r="P425" s="24">
        <f>VALUE(WEEKNUM(Diariodevtas[[#This Row],[Fecha]]))</f>
        <v>27</v>
      </c>
      <c r="Q425" s="20" t="str">
        <f t="shared" si="6"/>
        <v>Viernes</v>
      </c>
    </row>
    <row r="426" spans="1:17">
      <c r="A426" s="13">
        <v>40361</v>
      </c>
      <c r="B426" s="19">
        <v>43000005</v>
      </c>
      <c r="C426" s="11" t="s">
        <v>1891</v>
      </c>
      <c r="D426" s="20">
        <v>1850.94</v>
      </c>
      <c r="E426" s="20">
        <v>0</v>
      </c>
      <c r="F426" s="20">
        <v>0</v>
      </c>
      <c r="G426" s="20">
        <v>1850.94</v>
      </c>
      <c r="H426" s="20">
        <v>37.020000000000003</v>
      </c>
      <c r="I426" s="20">
        <v>1887.96</v>
      </c>
      <c r="J426">
        <v>2</v>
      </c>
      <c r="K426" s="24">
        <f>VALUE(YEAR(Diariodevtas[[#This Row],[Fecha]]))</f>
        <v>2010</v>
      </c>
      <c r="L426" s="24">
        <f>VALUE(ROUNDUP(MONTH(Diariodevtas[[#This Row],[Fecha]])/3, 0))</f>
        <v>3</v>
      </c>
      <c r="M426" s="24">
        <f>VALUE(MONTH(Diariodevtas[[#This Row],[Fecha]]))</f>
        <v>7</v>
      </c>
      <c r="N426" s="24">
        <f>VALUE(DAY(Diariodevtas[[#This Row],[Fecha]]))</f>
        <v>2</v>
      </c>
      <c r="O426" s="20" t="str">
        <f>IF(Diariodevtas[[#This Row],[Diames]]&gt;=15,"1º Quincena","2º Quincena")</f>
        <v>2º Quincena</v>
      </c>
      <c r="P426" s="24">
        <f>VALUE(WEEKNUM(Diariodevtas[[#This Row],[Fecha]]))</f>
        <v>27</v>
      </c>
      <c r="Q426" s="20" t="str">
        <f t="shared" si="6"/>
        <v>Viernes</v>
      </c>
    </row>
    <row r="427" spans="1:17">
      <c r="A427" s="13">
        <v>40361</v>
      </c>
      <c r="B427" s="19">
        <v>43000005</v>
      </c>
      <c r="C427" s="11" t="s">
        <v>1891</v>
      </c>
      <c r="D427" s="20">
        <v>914.76</v>
      </c>
      <c r="E427" s="20">
        <v>0</v>
      </c>
      <c r="F427" s="20">
        <v>0</v>
      </c>
      <c r="G427" s="20">
        <v>914.76</v>
      </c>
      <c r="H427" s="20">
        <v>18.3</v>
      </c>
      <c r="I427" s="20">
        <v>933.06</v>
      </c>
      <c r="J427">
        <v>2</v>
      </c>
      <c r="K427" s="24">
        <f>VALUE(YEAR(Diariodevtas[[#This Row],[Fecha]]))</f>
        <v>2010</v>
      </c>
      <c r="L427" s="24">
        <f>VALUE(ROUNDUP(MONTH(Diariodevtas[[#This Row],[Fecha]])/3, 0))</f>
        <v>3</v>
      </c>
      <c r="M427" s="24">
        <f>VALUE(MONTH(Diariodevtas[[#This Row],[Fecha]]))</f>
        <v>7</v>
      </c>
      <c r="N427" s="24">
        <f>VALUE(DAY(Diariodevtas[[#This Row],[Fecha]]))</f>
        <v>2</v>
      </c>
      <c r="O427" s="20" t="str">
        <f>IF(Diariodevtas[[#This Row],[Diames]]&gt;=15,"1º Quincena","2º Quincena")</f>
        <v>2º Quincena</v>
      </c>
      <c r="P427" s="24">
        <f>VALUE(WEEKNUM(Diariodevtas[[#This Row],[Fecha]]))</f>
        <v>27</v>
      </c>
      <c r="Q427" s="20" t="str">
        <f t="shared" si="6"/>
        <v>Viernes</v>
      </c>
    </row>
    <row r="428" spans="1:17">
      <c r="A428" s="13">
        <v>40361</v>
      </c>
      <c r="B428" s="19">
        <v>43000008</v>
      </c>
      <c r="C428" s="11" t="s">
        <v>1877</v>
      </c>
      <c r="D428" s="20">
        <v>639.84</v>
      </c>
      <c r="E428" s="20">
        <v>0</v>
      </c>
      <c r="F428" s="20">
        <v>0</v>
      </c>
      <c r="G428" s="20">
        <v>639.84</v>
      </c>
      <c r="H428" s="20">
        <v>12.8</v>
      </c>
      <c r="I428" s="20">
        <v>652.64</v>
      </c>
      <c r="J428">
        <v>2</v>
      </c>
      <c r="K428" s="24">
        <f>VALUE(YEAR(Diariodevtas[[#This Row],[Fecha]]))</f>
        <v>2010</v>
      </c>
      <c r="L428" s="24">
        <f>VALUE(ROUNDUP(MONTH(Diariodevtas[[#This Row],[Fecha]])/3, 0))</f>
        <v>3</v>
      </c>
      <c r="M428" s="24">
        <f>VALUE(MONTH(Diariodevtas[[#This Row],[Fecha]]))</f>
        <v>7</v>
      </c>
      <c r="N428" s="24">
        <f>VALUE(DAY(Diariodevtas[[#This Row],[Fecha]]))</f>
        <v>2</v>
      </c>
      <c r="O428" s="20" t="str">
        <f>IF(Diariodevtas[[#This Row],[Diames]]&gt;=15,"1º Quincena","2º Quincena")</f>
        <v>2º Quincena</v>
      </c>
      <c r="P428" s="24">
        <f>VALUE(WEEKNUM(Diariodevtas[[#This Row],[Fecha]]))</f>
        <v>27</v>
      </c>
      <c r="Q428" s="20" t="str">
        <f t="shared" si="6"/>
        <v>Viernes</v>
      </c>
    </row>
    <row r="429" spans="1:17">
      <c r="A429" s="13">
        <v>40361</v>
      </c>
      <c r="B429" s="19">
        <v>43000081</v>
      </c>
      <c r="C429" s="11" t="s">
        <v>1825</v>
      </c>
      <c r="D429" s="20">
        <v>1210.8</v>
      </c>
      <c r="E429" s="20">
        <v>0</v>
      </c>
      <c r="F429" s="20">
        <v>0</v>
      </c>
      <c r="G429" s="20">
        <v>1210.8</v>
      </c>
      <c r="H429" s="20">
        <v>24.22</v>
      </c>
      <c r="I429" s="20">
        <v>1235.02</v>
      </c>
      <c r="J429">
        <v>2</v>
      </c>
      <c r="K429" s="24">
        <f>VALUE(YEAR(Diariodevtas[[#This Row],[Fecha]]))</f>
        <v>2010</v>
      </c>
      <c r="L429" s="24">
        <f>VALUE(ROUNDUP(MONTH(Diariodevtas[[#This Row],[Fecha]])/3, 0))</f>
        <v>3</v>
      </c>
      <c r="M429" s="24">
        <f>VALUE(MONTH(Diariodevtas[[#This Row],[Fecha]]))</f>
        <v>7</v>
      </c>
      <c r="N429" s="24">
        <f>VALUE(DAY(Diariodevtas[[#This Row],[Fecha]]))</f>
        <v>2</v>
      </c>
      <c r="O429" s="20" t="str">
        <f>IF(Diariodevtas[[#This Row],[Diames]]&gt;=15,"1º Quincena","2º Quincena")</f>
        <v>2º Quincena</v>
      </c>
      <c r="P429" s="24">
        <f>VALUE(WEEKNUM(Diariodevtas[[#This Row],[Fecha]]))</f>
        <v>27</v>
      </c>
      <c r="Q429" s="20" t="str">
        <f t="shared" si="6"/>
        <v>Viernes</v>
      </c>
    </row>
    <row r="430" spans="1:17">
      <c r="A430" s="13">
        <v>40361</v>
      </c>
      <c r="B430" s="19">
        <v>43000082</v>
      </c>
      <c r="C430" s="11" t="s">
        <v>1906</v>
      </c>
      <c r="D430" s="20">
        <v>1505.02</v>
      </c>
      <c r="E430" s="20">
        <v>0</v>
      </c>
      <c r="F430" s="20">
        <v>0</v>
      </c>
      <c r="G430" s="20">
        <v>1505.02</v>
      </c>
      <c r="H430" s="20">
        <v>30.1</v>
      </c>
      <c r="I430" s="20">
        <v>1535.12</v>
      </c>
      <c r="J430">
        <v>2</v>
      </c>
      <c r="K430" s="24">
        <f>VALUE(YEAR(Diariodevtas[[#This Row],[Fecha]]))</f>
        <v>2010</v>
      </c>
      <c r="L430" s="24">
        <f>VALUE(ROUNDUP(MONTH(Diariodevtas[[#This Row],[Fecha]])/3, 0))</f>
        <v>3</v>
      </c>
      <c r="M430" s="24">
        <f>VALUE(MONTH(Diariodevtas[[#This Row],[Fecha]]))</f>
        <v>7</v>
      </c>
      <c r="N430" s="24">
        <f>VALUE(DAY(Diariodevtas[[#This Row],[Fecha]]))</f>
        <v>2</v>
      </c>
      <c r="O430" s="20" t="str">
        <f>IF(Diariodevtas[[#This Row],[Diames]]&gt;=15,"1º Quincena","2º Quincena")</f>
        <v>2º Quincena</v>
      </c>
      <c r="P430" s="24">
        <f>VALUE(WEEKNUM(Diariodevtas[[#This Row],[Fecha]]))</f>
        <v>27</v>
      </c>
      <c r="Q430" s="20" t="str">
        <f t="shared" si="6"/>
        <v>Viernes</v>
      </c>
    </row>
    <row r="431" spans="1:17">
      <c r="A431" s="13">
        <v>40361</v>
      </c>
      <c r="B431" s="19">
        <v>43000071</v>
      </c>
      <c r="C431" s="11" t="s">
        <v>1898</v>
      </c>
      <c r="D431" s="20">
        <v>506.68</v>
      </c>
      <c r="E431" s="20">
        <v>0</v>
      </c>
      <c r="F431" s="20">
        <v>0</v>
      </c>
      <c r="G431" s="20">
        <v>506.68</v>
      </c>
      <c r="H431" s="20">
        <v>10.130000000000001</v>
      </c>
      <c r="I431" s="20">
        <v>516.80999999999995</v>
      </c>
      <c r="J431">
        <v>2</v>
      </c>
      <c r="K431" s="24">
        <f>VALUE(YEAR(Diariodevtas[[#This Row],[Fecha]]))</f>
        <v>2010</v>
      </c>
      <c r="L431" s="24">
        <f>VALUE(ROUNDUP(MONTH(Diariodevtas[[#This Row],[Fecha]])/3, 0))</f>
        <v>3</v>
      </c>
      <c r="M431" s="24">
        <f>VALUE(MONTH(Diariodevtas[[#This Row],[Fecha]]))</f>
        <v>7</v>
      </c>
      <c r="N431" s="24">
        <f>VALUE(DAY(Diariodevtas[[#This Row],[Fecha]]))</f>
        <v>2</v>
      </c>
      <c r="O431" s="20" t="str">
        <f>IF(Diariodevtas[[#This Row],[Diames]]&gt;=15,"1º Quincena","2º Quincena")</f>
        <v>2º Quincena</v>
      </c>
      <c r="P431" s="24">
        <f>VALUE(WEEKNUM(Diariodevtas[[#This Row],[Fecha]]))</f>
        <v>27</v>
      </c>
      <c r="Q431" s="20" t="str">
        <f t="shared" si="6"/>
        <v>Viernes</v>
      </c>
    </row>
    <row r="432" spans="1:17">
      <c r="A432" s="13">
        <v>40361</v>
      </c>
      <c r="B432" s="19">
        <v>43000006</v>
      </c>
      <c r="C432" s="11" t="s">
        <v>1883</v>
      </c>
      <c r="D432" s="20">
        <v>71.25</v>
      </c>
      <c r="E432" s="20">
        <v>0</v>
      </c>
      <c r="F432" s="20">
        <v>0</v>
      </c>
      <c r="G432" s="20">
        <v>71.25</v>
      </c>
      <c r="H432" s="20">
        <v>1.43</v>
      </c>
      <c r="I432" s="20">
        <v>72.680000000000007</v>
      </c>
      <c r="J432">
        <v>2</v>
      </c>
      <c r="K432" s="24">
        <f>VALUE(YEAR(Diariodevtas[[#This Row],[Fecha]]))</f>
        <v>2010</v>
      </c>
      <c r="L432" s="24">
        <f>VALUE(ROUNDUP(MONTH(Diariodevtas[[#This Row],[Fecha]])/3, 0))</f>
        <v>3</v>
      </c>
      <c r="M432" s="24">
        <f>VALUE(MONTH(Diariodevtas[[#This Row],[Fecha]]))</f>
        <v>7</v>
      </c>
      <c r="N432" s="24">
        <f>VALUE(DAY(Diariodevtas[[#This Row],[Fecha]]))</f>
        <v>2</v>
      </c>
      <c r="O432" s="20" t="str">
        <f>IF(Diariodevtas[[#This Row],[Diames]]&gt;=15,"1º Quincena","2º Quincena")</f>
        <v>2º Quincena</v>
      </c>
      <c r="P432" s="24">
        <f>VALUE(WEEKNUM(Diariodevtas[[#This Row],[Fecha]]))</f>
        <v>27</v>
      </c>
      <c r="Q432" s="20" t="str">
        <f t="shared" si="6"/>
        <v>Viernes</v>
      </c>
    </row>
    <row r="433" spans="1:17">
      <c r="A433" s="13">
        <v>40361</v>
      </c>
      <c r="B433" s="19">
        <v>43000027</v>
      </c>
      <c r="C433" s="11" t="s">
        <v>1893</v>
      </c>
      <c r="D433" s="20">
        <v>1245</v>
      </c>
      <c r="E433" s="20">
        <v>0</v>
      </c>
      <c r="F433" s="20">
        <v>0</v>
      </c>
      <c r="G433" s="20">
        <v>1245</v>
      </c>
      <c r="H433" s="20">
        <v>24.9</v>
      </c>
      <c r="I433" s="20">
        <v>1269.9000000000001</v>
      </c>
      <c r="J433">
        <v>2</v>
      </c>
      <c r="K433" s="24">
        <f>VALUE(YEAR(Diariodevtas[[#This Row],[Fecha]]))</f>
        <v>2010</v>
      </c>
      <c r="L433" s="24">
        <f>VALUE(ROUNDUP(MONTH(Diariodevtas[[#This Row],[Fecha]])/3, 0))</f>
        <v>3</v>
      </c>
      <c r="M433" s="24">
        <f>VALUE(MONTH(Diariodevtas[[#This Row],[Fecha]]))</f>
        <v>7</v>
      </c>
      <c r="N433" s="24">
        <f>VALUE(DAY(Diariodevtas[[#This Row],[Fecha]]))</f>
        <v>2</v>
      </c>
      <c r="O433" s="20" t="str">
        <f>IF(Diariodevtas[[#This Row],[Diames]]&gt;=15,"1º Quincena","2º Quincena")</f>
        <v>2º Quincena</v>
      </c>
      <c r="P433" s="24">
        <f>VALUE(WEEKNUM(Diariodevtas[[#This Row],[Fecha]]))</f>
        <v>27</v>
      </c>
      <c r="Q433" s="20" t="str">
        <f t="shared" si="6"/>
        <v>Viernes</v>
      </c>
    </row>
    <row r="434" spans="1:17">
      <c r="A434" s="13">
        <v>40361</v>
      </c>
      <c r="B434" s="19">
        <v>43000077</v>
      </c>
      <c r="C434" s="11" t="s">
        <v>1889</v>
      </c>
      <c r="D434" s="20">
        <v>598.5</v>
      </c>
      <c r="E434" s="20">
        <v>0</v>
      </c>
      <c r="F434" s="20">
        <v>0</v>
      </c>
      <c r="G434" s="20">
        <v>598.5</v>
      </c>
      <c r="H434" s="20">
        <v>11.97</v>
      </c>
      <c r="I434" s="20">
        <v>610.47</v>
      </c>
      <c r="J434">
        <v>2</v>
      </c>
      <c r="K434" s="24">
        <f>VALUE(YEAR(Diariodevtas[[#This Row],[Fecha]]))</f>
        <v>2010</v>
      </c>
      <c r="L434" s="24">
        <f>VALUE(ROUNDUP(MONTH(Diariodevtas[[#This Row],[Fecha]])/3, 0))</f>
        <v>3</v>
      </c>
      <c r="M434" s="24">
        <f>VALUE(MONTH(Diariodevtas[[#This Row],[Fecha]]))</f>
        <v>7</v>
      </c>
      <c r="N434" s="24">
        <f>VALUE(DAY(Diariodevtas[[#This Row],[Fecha]]))</f>
        <v>2</v>
      </c>
      <c r="O434" s="20" t="str">
        <f>IF(Diariodevtas[[#This Row],[Diames]]&gt;=15,"1º Quincena","2º Quincena")</f>
        <v>2º Quincena</v>
      </c>
      <c r="P434" s="24">
        <f>VALUE(WEEKNUM(Diariodevtas[[#This Row],[Fecha]]))</f>
        <v>27</v>
      </c>
      <c r="Q434" s="20" t="str">
        <f t="shared" si="6"/>
        <v>Viernes</v>
      </c>
    </row>
    <row r="435" spans="1:17">
      <c r="A435" s="13">
        <v>40361</v>
      </c>
      <c r="B435" s="19">
        <v>43000007</v>
      </c>
      <c r="C435" s="11" t="s">
        <v>1882</v>
      </c>
      <c r="D435" s="20">
        <v>309.54000000000002</v>
      </c>
      <c r="E435" s="20">
        <v>0</v>
      </c>
      <c r="F435" s="20">
        <v>0</v>
      </c>
      <c r="G435" s="20">
        <v>309.54000000000002</v>
      </c>
      <c r="H435" s="20">
        <v>6.19</v>
      </c>
      <c r="I435" s="20">
        <v>315.73</v>
      </c>
      <c r="J435">
        <v>2</v>
      </c>
      <c r="K435" s="24">
        <f>VALUE(YEAR(Diariodevtas[[#This Row],[Fecha]]))</f>
        <v>2010</v>
      </c>
      <c r="L435" s="24">
        <f>VALUE(ROUNDUP(MONTH(Diariodevtas[[#This Row],[Fecha]])/3, 0))</f>
        <v>3</v>
      </c>
      <c r="M435" s="24">
        <f>VALUE(MONTH(Diariodevtas[[#This Row],[Fecha]]))</f>
        <v>7</v>
      </c>
      <c r="N435" s="24">
        <f>VALUE(DAY(Diariodevtas[[#This Row],[Fecha]]))</f>
        <v>2</v>
      </c>
      <c r="O435" s="20" t="str">
        <f>IF(Diariodevtas[[#This Row],[Diames]]&gt;=15,"1º Quincena","2º Quincena")</f>
        <v>2º Quincena</v>
      </c>
      <c r="P435" s="24">
        <f>VALUE(WEEKNUM(Diariodevtas[[#This Row],[Fecha]]))</f>
        <v>27</v>
      </c>
      <c r="Q435" s="20" t="str">
        <f t="shared" si="6"/>
        <v>Viernes</v>
      </c>
    </row>
    <row r="436" spans="1:17">
      <c r="A436" s="13">
        <v>40361</v>
      </c>
      <c r="B436" s="19">
        <v>43000004</v>
      </c>
      <c r="C436" s="11" t="s">
        <v>1902</v>
      </c>
      <c r="D436" s="20">
        <v>1414.8</v>
      </c>
      <c r="E436" s="20">
        <v>0</v>
      </c>
      <c r="F436" s="20">
        <v>0</v>
      </c>
      <c r="G436" s="20">
        <v>1414.8</v>
      </c>
      <c r="H436" s="20">
        <v>28.3</v>
      </c>
      <c r="I436" s="20">
        <v>1443.1</v>
      </c>
      <c r="J436">
        <v>2</v>
      </c>
      <c r="K436" s="24">
        <f>VALUE(YEAR(Diariodevtas[[#This Row],[Fecha]]))</f>
        <v>2010</v>
      </c>
      <c r="L436" s="24">
        <f>VALUE(ROUNDUP(MONTH(Diariodevtas[[#This Row],[Fecha]])/3, 0))</f>
        <v>3</v>
      </c>
      <c r="M436" s="24">
        <f>VALUE(MONTH(Diariodevtas[[#This Row],[Fecha]]))</f>
        <v>7</v>
      </c>
      <c r="N436" s="24">
        <f>VALUE(DAY(Diariodevtas[[#This Row],[Fecha]]))</f>
        <v>2</v>
      </c>
      <c r="O436" s="20" t="str">
        <f>IF(Diariodevtas[[#This Row],[Diames]]&gt;=15,"1º Quincena","2º Quincena")</f>
        <v>2º Quincena</v>
      </c>
      <c r="P436" s="24">
        <f>VALUE(WEEKNUM(Diariodevtas[[#This Row],[Fecha]]))</f>
        <v>27</v>
      </c>
      <c r="Q436" s="20" t="str">
        <f t="shared" si="6"/>
        <v>Viernes</v>
      </c>
    </row>
    <row r="437" spans="1:17">
      <c r="A437" s="13">
        <v>40361</v>
      </c>
      <c r="B437" s="19">
        <v>43000097</v>
      </c>
      <c r="C437" s="11" t="s">
        <v>1911</v>
      </c>
      <c r="D437" s="20">
        <v>515.20000000000005</v>
      </c>
      <c r="E437" s="20">
        <v>0</v>
      </c>
      <c r="F437" s="20">
        <v>0</v>
      </c>
      <c r="G437" s="20">
        <v>515.20000000000005</v>
      </c>
      <c r="H437" s="20">
        <v>10.3</v>
      </c>
      <c r="I437" s="20">
        <v>525.5</v>
      </c>
      <c r="J437">
        <v>2</v>
      </c>
      <c r="K437" s="24">
        <f>VALUE(YEAR(Diariodevtas[[#This Row],[Fecha]]))</f>
        <v>2010</v>
      </c>
      <c r="L437" s="24">
        <f>VALUE(ROUNDUP(MONTH(Diariodevtas[[#This Row],[Fecha]])/3, 0))</f>
        <v>3</v>
      </c>
      <c r="M437" s="24">
        <f>VALUE(MONTH(Diariodevtas[[#This Row],[Fecha]]))</f>
        <v>7</v>
      </c>
      <c r="N437" s="24">
        <f>VALUE(DAY(Diariodevtas[[#This Row],[Fecha]]))</f>
        <v>2</v>
      </c>
      <c r="O437" s="20" t="str">
        <f>IF(Diariodevtas[[#This Row],[Diames]]&gt;=15,"1º Quincena","2º Quincena")</f>
        <v>2º Quincena</v>
      </c>
      <c r="P437" s="24">
        <f>VALUE(WEEKNUM(Diariodevtas[[#This Row],[Fecha]]))</f>
        <v>27</v>
      </c>
      <c r="Q437" s="20" t="str">
        <f t="shared" si="6"/>
        <v>Viernes</v>
      </c>
    </row>
    <row r="438" spans="1:17">
      <c r="A438" s="13">
        <v>40361</v>
      </c>
      <c r="B438" s="19">
        <v>43000087</v>
      </c>
      <c r="C438" s="11" t="s">
        <v>1908</v>
      </c>
      <c r="D438" s="20">
        <v>1623.72</v>
      </c>
      <c r="E438" s="20">
        <v>0</v>
      </c>
      <c r="F438" s="20">
        <v>0</v>
      </c>
      <c r="G438" s="20">
        <v>1623.72</v>
      </c>
      <c r="H438" s="20">
        <v>32.47</v>
      </c>
      <c r="I438" s="20">
        <v>1656.19</v>
      </c>
      <c r="J438">
        <v>2</v>
      </c>
      <c r="K438" s="24">
        <f>VALUE(YEAR(Diariodevtas[[#This Row],[Fecha]]))</f>
        <v>2010</v>
      </c>
      <c r="L438" s="24">
        <f>VALUE(ROUNDUP(MONTH(Diariodevtas[[#This Row],[Fecha]])/3, 0))</f>
        <v>3</v>
      </c>
      <c r="M438" s="24">
        <f>VALUE(MONTH(Diariodevtas[[#This Row],[Fecha]]))</f>
        <v>7</v>
      </c>
      <c r="N438" s="24">
        <f>VALUE(DAY(Diariodevtas[[#This Row],[Fecha]]))</f>
        <v>2</v>
      </c>
      <c r="O438" s="20" t="str">
        <f>IF(Diariodevtas[[#This Row],[Diames]]&gt;=15,"1º Quincena","2º Quincena")</f>
        <v>2º Quincena</v>
      </c>
      <c r="P438" s="24">
        <f>VALUE(WEEKNUM(Diariodevtas[[#This Row],[Fecha]]))</f>
        <v>27</v>
      </c>
      <c r="Q438" s="20" t="str">
        <f t="shared" si="6"/>
        <v>Viernes</v>
      </c>
    </row>
    <row r="439" spans="1:17">
      <c r="A439" s="13">
        <v>40361</v>
      </c>
      <c r="B439" s="19">
        <v>43000048</v>
      </c>
      <c r="C439" s="11" t="s">
        <v>1896</v>
      </c>
      <c r="D439" s="20">
        <v>26.4</v>
      </c>
      <c r="E439" s="20">
        <v>0</v>
      </c>
      <c r="F439" s="20">
        <v>0</v>
      </c>
      <c r="G439" s="20">
        <v>26.4</v>
      </c>
      <c r="H439" s="20">
        <v>0.53</v>
      </c>
      <c r="I439" s="20">
        <v>26.93</v>
      </c>
      <c r="J439">
        <v>2</v>
      </c>
      <c r="K439" s="24">
        <f>VALUE(YEAR(Diariodevtas[[#This Row],[Fecha]]))</f>
        <v>2010</v>
      </c>
      <c r="L439" s="24">
        <f>VALUE(ROUNDUP(MONTH(Diariodevtas[[#This Row],[Fecha]])/3, 0))</f>
        <v>3</v>
      </c>
      <c r="M439" s="24">
        <f>VALUE(MONTH(Diariodevtas[[#This Row],[Fecha]]))</f>
        <v>7</v>
      </c>
      <c r="N439" s="24">
        <f>VALUE(DAY(Diariodevtas[[#This Row],[Fecha]]))</f>
        <v>2</v>
      </c>
      <c r="O439" s="20" t="str">
        <f>IF(Diariodevtas[[#This Row],[Diames]]&gt;=15,"1º Quincena","2º Quincena")</f>
        <v>2º Quincena</v>
      </c>
      <c r="P439" s="24">
        <f>VALUE(WEEKNUM(Diariodevtas[[#This Row],[Fecha]]))</f>
        <v>27</v>
      </c>
      <c r="Q439" s="20" t="str">
        <f t="shared" si="6"/>
        <v>Viernes</v>
      </c>
    </row>
    <row r="440" spans="1:17">
      <c r="A440" s="13">
        <v>40361</v>
      </c>
      <c r="B440" s="19">
        <v>43000041</v>
      </c>
      <c r="C440" s="11" t="s">
        <v>1885</v>
      </c>
      <c r="D440" s="20">
        <v>134.4</v>
      </c>
      <c r="E440" s="20">
        <v>0</v>
      </c>
      <c r="F440" s="20">
        <v>0</v>
      </c>
      <c r="G440" s="20">
        <v>134.4</v>
      </c>
      <c r="H440" s="20">
        <v>2.69</v>
      </c>
      <c r="I440" s="20">
        <v>137.09</v>
      </c>
      <c r="J440">
        <v>2</v>
      </c>
      <c r="K440" s="24">
        <f>VALUE(YEAR(Diariodevtas[[#This Row],[Fecha]]))</f>
        <v>2010</v>
      </c>
      <c r="L440" s="24">
        <f>VALUE(ROUNDUP(MONTH(Diariodevtas[[#This Row],[Fecha]])/3, 0))</f>
        <v>3</v>
      </c>
      <c r="M440" s="24">
        <f>VALUE(MONTH(Diariodevtas[[#This Row],[Fecha]]))</f>
        <v>7</v>
      </c>
      <c r="N440" s="24">
        <f>VALUE(DAY(Diariodevtas[[#This Row],[Fecha]]))</f>
        <v>2</v>
      </c>
      <c r="O440" s="20" t="str">
        <f>IF(Diariodevtas[[#This Row],[Diames]]&gt;=15,"1º Quincena","2º Quincena")</f>
        <v>2º Quincena</v>
      </c>
      <c r="P440" s="24">
        <f>VALUE(WEEKNUM(Diariodevtas[[#This Row],[Fecha]]))</f>
        <v>27</v>
      </c>
      <c r="Q440" s="20" t="str">
        <f t="shared" si="6"/>
        <v>Viernes</v>
      </c>
    </row>
    <row r="441" spans="1:17">
      <c r="A441" s="13">
        <v>40361</v>
      </c>
      <c r="B441" s="19">
        <v>43000086</v>
      </c>
      <c r="C441" s="11" t="s">
        <v>1909</v>
      </c>
      <c r="D441" s="20">
        <v>932.28</v>
      </c>
      <c r="E441" s="20">
        <v>0</v>
      </c>
      <c r="F441" s="20">
        <v>0</v>
      </c>
      <c r="G441" s="20">
        <v>932.28</v>
      </c>
      <c r="H441" s="20">
        <v>18.649999999999999</v>
      </c>
      <c r="I441" s="20">
        <v>950.93</v>
      </c>
      <c r="J441">
        <v>2</v>
      </c>
      <c r="K441" s="24">
        <f>VALUE(YEAR(Diariodevtas[[#This Row],[Fecha]]))</f>
        <v>2010</v>
      </c>
      <c r="L441" s="24">
        <f>VALUE(ROUNDUP(MONTH(Diariodevtas[[#This Row],[Fecha]])/3, 0))</f>
        <v>3</v>
      </c>
      <c r="M441" s="24">
        <f>VALUE(MONTH(Diariodevtas[[#This Row],[Fecha]]))</f>
        <v>7</v>
      </c>
      <c r="N441" s="24">
        <f>VALUE(DAY(Diariodevtas[[#This Row],[Fecha]]))</f>
        <v>2</v>
      </c>
      <c r="O441" s="20" t="str">
        <f>IF(Diariodevtas[[#This Row],[Diames]]&gt;=15,"1º Quincena","2º Quincena")</f>
        <v>2º Quincena</v>
      </c>
      <c r="P441" s="24">
        <f>VALUE(WEEKNUM(Diariodevtas[[#This Row],[Fecha]]))</f>
        <v>27</v>
      </c>
      <c r="Q441" s="20" t="str">
        <f t="shared" si="6"/>
        <v>Viernes</v>
      </c>
    </row>
    <row r="442" spans="1:17">
      <c r="A442" s="13">
        <v>40361</v>
      </c>
      <c r="B442" s="19">
        <v>43000022</v>
      </c>
      <c r="C442" s="11" t="s">
        <v>1871</v>
      </c>
      <c r="D442" s="20">
        <v>115.5</v>
      </c>
      <c r="E442" s="20">
        <v>0</v>
      </c>
      <c r="F442" s="20">
        <v>0</v>
      </c>
      <c r="G442" s="20">
        <v>115.5</v>
      </c>
      <c r="H442" s="20">
        <v>2.31</v>
      </c>
      <c r="I442" s="20">
        <v>117.81</v>
      </c>
      <c r="J442">
        <v>2</v>
      </c>
      <c r="K442" s="24">
        <f>VALUE(YEAR(Diariodevtas[[#This Row],[Fecha]]))</f>
        <v>2010</v>
      </c>
      <c r="L442" s="24">
        <f>VALUE(ROUNDUP(MONTH(Diariodevtas[[#This Row],[Fecha]])/3, 0))</f>
        <v>3</v>
      </c>
      <c r="M442" s="24">
        <f>VALUE(MONTH(Diariodevtas[[#This Row],[Fecha]]))</f>
        <v>7</v>
      </c>
      <c r="N442" s="24">
        <f>VALUE(DAY(Diariodevtas[[#This Row],[Fecha]]))</f>
        <v>2</v>
      </c>
      <c r="O442" s="20" t="str">
        <f>IF(Diariodevtas[[#This Row],[Diames]]&gt;=15,"1º Quincena","2º Quincena")</f>
        <v>2º Quincena</v>
      </c>
      <c r="P442" s="24">
        <f>VALUE(WEEKNUM(Diariodevtas[[#This Row],[Fecha]]))</f>
        <v>27</v>
      </c>
      <c r="Q442" s="20" t="str">
        <f t="shared" si="6"/>
        <v>Viernes</v>
      </c>
    </row>
    <row r="443" spans="1:17">
      <c r="A443" s="13">
        <v>40361</v>
      </c>
      <c r="B443" s="19">
        <v>43000083</v>
      </c>
      <c r="C443" s="11" t="s">
        <v>1905</v>
      </c>
      <c r="D443" s="20">
        <v>174</v>
      </c>
      <c r="E443" s="20">
        <v>0</v>
      </c>
      <c r="F443" s="20">
        <v>0</v>
      </c>
      <c r="G443" s="20">
        <v>174</v>
      </c>
      <c r="H443" s="20">
        <v>3.48</v>
      </c>
      <c r="I443" s="20">
        <v>177.48</v>
      </c>
      <c r="J443">
        <v>2</v>
      </c>
      <c r="K443" s="24">
        <f>VALUE(YEAR(Diariodevtas[[#This Row],[Fecha]]))</f>
        <v>2010</v>
      </c>
      <c r="L443" s="24">
        <f>VALUE(ROUNDUP(MONTH(Diariodevtas[[#This Row],[Fecha]])/3, 0))</f>
        <v>3</v>
      </c>
      <c r="M443" s="24">
        <f>VALUE(MONTH(Diariodevtas[[#This Row],[Fecha]]))</f>
        <v>7</v>
      </c>
      <c r="N443" s="24">
        <f>VALUE(DAY(Diariodevtas[[#This Row],[Fecha]]))</f>
        <v>2</v>
      </c>
      <c r="O443" s="20" t="str">
        <f>IF(Diariodevtas[[#This Row],[Diames]]&gt;=15,"1º Quincena","2º Quincena")</f>
        <v>2º Quincena</v>
      </c>
      <c r="P443" s="24">
        <f>VALUE(WEEKNUM(Diariodevtas[[#This Row],[Fecha]]))</f>
        <v>27</v>
      </c>
      <c r="Q443" s="20" t="str">
        <f t="shared" si="6"/>
        <v>Viernes</v>
      </c>
    </row>
    <row r="444" spans="1:17">
      <c r="A444" s="13">
        <v>40365</v>
      </c>
      <c r="B444" s="19">
        <v>43000025</v>
      </c>
      <c r="C444" s="11" t="s">
        <v>1855</v>
      </c>
      <c r="D444" s="20">
        <v>211.76</v>
      </c>
      <c r="E444" s="20">
        <v>0</v>
      </c>
      <c r="F444" s="20">
        <v>0</v>
      </c>
      <c r="G444" s="20">
        <v>211.76</v>
      </c>
      <c r="H444" s="20">
        <v>4.24</v>
      </c>
      <c r="I444" s="20">
        <v>216</v>
      </c>
      <c r="J444">
        <v>2</v>
      </c>
      <c r="K444" s="24">
        <f>VALUE(YEAR(Diariodevtas[[#This Row],[Fecha]]))</f>
        <v>2010</v>
      </c>
      <c r="L444" s="24">
        <f>VALUE(ROUNDUP(MONTH(Diariodevtas[[#This Row],[Fecha]])/3, 0))</f>
        <v>3</v>
      </c>
      <c r="M444" s="24">
        <f>VALUE(MONTH(Diariodevtas[[#This Row],[Fecha]]))</f>
        <v>7</v>
      </c>
      <c r="N444" s="24">
        <f>VALUE(DAY(Diariodevtas[[#This Row],[Fecha]]))</f>
        <v>6</v>
      </c>
      <c r="O444" s="20" t="str">
        <f>IF(Diariodevtas[[#This Row],[Diames]]&gt;=15,"1º Quincena","2º Quincena")</f>
        <v>2º Quincena</v>
      </c>
      <c r="P444" s="24">
        <f>VALUE(WEEKNUM(Diariodevtas[[#This Row],[Fecha]]))</f>
        <v>28</v>
      </c>
      <c r="Q444" s="20" t="str">
        <f t="shared" si="6"/>
        <v>Martes</v>
      </c>
    </row>
    <row r="445" spans="1:17">
      <c r="A445" s="13">
        <v>40369</v>
      </c>
      <c r="B445" s="19">
        <v>43000020</v>
      </c>
      <c r="C445" s="11" t="s">
        <v>1878</v>
      </c>
      <c r="D445" s="20">
        <v>51.63</v>
      </c>
      <c r="E445" s="20">
        <v>0</v>
      </c>
      <c r="F445" s="20">
        <v>0</v>
      </c>
      <c r="G445" s="20">
        <v>51.63</v>
      </c>
      <c r="H445" s="20">
        <v>1.03</v>
      </c>
      <c r="I445" s="20">
        <v>52.66</v>
      </c>
      <c r="J445">
        <v>2</v>
      </c>
      <c r="K445" s="24">
        <f>VALUE(YEAR(Diariodevtas[[#This Row],[Fecha]]))</f>
        <v>2010</v>
      </c>
      <c r="L445" s="24">
        <f>VALUE(ROUNDUP(MONTH(Diariodevtas[[#This Row],[Fecha]])/3, 0))</f>
        <v>3</v>
      </c>
      <c r="M445" s="24">
        <f>VALUE(MONTH(Diariodevtas[[#This Row],[Fecha]]))</f>
        <v>7</v>
      </c>
      <c r="N445" s="24">
        <f>VALUE(DAY(Diariodevtas[[#This Row],[Fecha]]))</f>
        <v>10</v>
      </c>
      <c r="O445" s="20" t="str">
        <f>IF(Diariodevtas[[#This Row],[Diames]]&gt;=15,"1º Quincena","2º Quincena")</f>
        <v>2º Quincena</v>
      </c>
      <c r="P445" s="24">
        <f>VALUE(WEEKNUM(Diariodevtas[[#This Row],[Fecha]]))</f>
        <v>28</v>
      </c>
      <c r="Q445" s="20" t="str">
        <f t="shared" si="6"/>
        <v>Sábado</v>
      </c>
    </row>
    <row r="446" spans="1:17">
      <c r="A446" s="13">
        <v>40369</v>
      </c>
      <c r="B446" s="19">
        <v>43000073</v>
      </c>
      <c r="C446" s="11" t="s">
        <v>1866</v>
      </c>
      <c r="D446" s="20">
        <v>10.199999999999999</v>
      </c>
      <c r="E446" s="20">
        <v>0</v>
      </c>
      <c r="F446" s="20">
        <v>0</v>
      </c>
      <c r="G446" s="20">
        <v>10.199999999999999</v>
      </c>
      <c r="H446" s="20">
        <v>0.2</v>
      </c>
      <c r="I446" s="20">
        <v>10.4</v>
      </c>
      <c r="J446">
        <v>2</v>
      </c>
      <c r="K446" s="24">
        <f>VALUE(YEAR(Diariodevtas[[#This Row],[Fecha]]))</f>
        <v>2010</v>
      </c>
      <c r="L446" s="24">
        <f>VALUE(ROUNDUP(MONTH(Diariodevtas[[#This Row],[Fecha]])/3, 0))</f>
        <v>3</v>
      </c>
      <c r="M446" s="24">
        <f>VALUE(MONTH(Diariodevtas[[#This Row],[Fecha]]))</f>
        <v>7</v>
      </c>
      <c r="N446" s="24">
        <f>VALUE(DAY(Diariodevtas[[#This Row],[Fecha]]))</f>
        <v>10</v>
      </c>
      <c r="O446" s="20" t="str">
        <f>IF(Diariodevtas[[#This Row],[Diames]]&gt;=15,"1º Quincena","2º Quincena")</f>
        <v>2º Quincena</v>
      </c>
      <c r="P446" s="24">
        <f>VALUE(WEEKNUM(Diariodevtas[[#This Row],[Fecha]]))</f>
        <v>28</v>
      </c>
      <c r="Q446" s="20" t="str">
        <f t="shared" si="6"/>
        <v>Sábado</v>
      </c>
    </row>
    <row r="447" spans="1:17">
      <c r="A447" s="13">
        <v>40375</v>
      </c>
      <c r="B447" s="19">
        <v>43000040</v>
      </c>
      <c r="C447" s="11" t="s">
        <v>1863</v>
      </c>
      <c r="D447" s="20">
        <v>1948.08</v>
      </c>
      <c r="E447" s="20">
        <v>0</v>
      </c>
      <c r="F447" s="20">
        <v>0</v>
      </c>
      <c r="G447" s="20">
        <v>1948.08</v>
      </c>
      <c r="H447" s="20">
        <v>38.96</v>
      </c>
      <c r="I447" s="20">
        <v>1987.04</v>
      </c>
      <c r="J447">
        <v>2</v>
      </c>
      <c r="K447" s="24">
        <f>VALUE(YEAR(Diariodevtas[[#This Row],[Fecha]]))</f>
        <v>2010</v>
      </c>
      <c r="L447" s="24">
        <f>VALUE(ROUNDUP(MONTH(Diariodevtas[[#This Row],[Fecha]])/3, 0))</f>
        <v>3</v>
      </c>
      <c r="M447" s="24">
        <f>VALUE(MONTH(Diariodevtas[[#This Row],[Fecha]]))</f>
        <v>7</v>
      </c>
      <c r="N447" s="24">
        <f>VALUE(DAY(Diariodevtas[[#This Row],[Fecha]]))</f>
        <v>16</v>
      </c>
      <c r="O447" s="20" t="str">
        <f>IF(Diariodevtas[[#This Row],[Diames]]&gt;=15,"1º Quincena","2º Quincena")</f>
        <v>1º Quincena</v>
      </c>
      <c r="P447" s="24">
        <f>VALUE(WEEKNUM(Diariodevtas[[#This Row],[Fecha]]))</f>
        <v>29</v>
      </c>
      <c r="Q447" s="20" t="str">
        <f t="shared" si="6"/>
        <v>Viernes</v>
      </c>
    </row>
    <row r="448" spans="1:17">
      <c r="A448" s="13">
        <v>40390</v>
      </c>
      <c r="B448" s="19">
        <v>43000091</v>
      </c>
      <c r="C448" s="11" t="s">
        <v>1818</v>
      </c>
      <c r="D448" s="20">
        <v>45</v>
      </c>
      <c r="E448" s="20">
        <v>0</v>
      </c>
      <c r="F448" s="20">
        <v>0</v>
      </c>
      <c r="G448" s="20">
        <v>45</v>
      </c>
      <c r="H448" s="20">
        <v>0.9</v>
      </c>
      <c r="I448" s="20">
        <v>45.9</v>
      </c>
      <c r="J448">
        <v>2</v>
      </c>
      <c r="K448" s="24">
        <f>VALUE(YEAR(Diariodevtas[[#This Row],[Fecha]]))</f>
        <v>2010</v>
      </c>
      <c r="L448" s="24">
        <f>VALUE(ROUNDUP(MONTH(Diariodevtas[[#This Row],[Fecha]])/3, 0))</f>
        <v>3</v>
      </c>
      <c r="M448" s="24">
        <f>VALUE(MONTH(Diariodevtas[[#This Row],[Fecha]]))</f>
        <v>7</v>
      </c>
      <c r="N448" s="24">
        <f>VALUE(DAY(Diariodevtas[[#This Row],[Fecha]]))</f>
        <v>31</v>
      </c>
      <c r="O448" s="20" t="str">
        <f>IF(Diariodevtas[[#This Row],[Diames]]&gt;=15,"1º Quincena","2º Quincena")</f>
        <v>1º Quincena</v>
      </c>
      <c r="P448" s="24">
        <f>VALUE(WEEKNUM(Diariodevtas[[#This Row],[Fecha]]))</f>
        <v>31</v>
      </c>
      <c r="Q448" s="20" t="str">
        <f t="shared" si="6"/>
        <v>Sábado</v>
      </c>
    </row>
    <row r="449" spans="1:17">
      <c r="A449" s="13">
        <v>40390</v>
      </c>
      <c r="B449" s="19">
        <v>43000005</v>
      </c>
      <c r="C449" s="11" t="s">
        <v>1891</v>
      </c>
      <c r="D449" s="20">
        <v>579.6</v>
      </c>
      <c r="E449" s="20">
        <v>0</v>
      </c>
      <c r="F449" s="20">
        <v>0</v>
      </c>
      <c r="G449" s="20">
        <v>579.6</v>
      </c>
      <c r="H449" s="20">
        <v>11.59</v>
      </c>
      <c r="I449" s="20">
        <v>591.19000000000005</v>
      </c>
      <c r="J449">
        <v>2</v>
      </c>
      <c r="K449" s="24">
        <f>VALUE(YEAR(Diariodevtas[[#This Row],[Fecha]]))</f>
        <v>2010</v>
      </c>
      <c r="L449" s="24">
        <f>VALUE(ROUNDUP(MONTH(Diariodevtas[[#This Row],[Fecha]])/3, 0))</f>
        <v>3</v>
      </c>
      <c r="M449" s="24">
        <f>VALUE(MONTH(Diariodevtas[[#This Row],[Fecha]]))</f>
        <v>7</v>
      </c>
      <c r="N449" s="24">
        <f>VALUE(DAY(Diariodevtas[[#This Row],[Fecha]]))</f>
        <v>31</v>
      </c>
      <c r="O449" s="20" t="str">
        <f>IF(Diariodevtas[[#This Row],[Diames]]&gt;=15,"1º Quincena","2º Quincena")</f>
        <v>1º Quincena</v>
      </c>
      <c r="P449" s="24">
        <f>VALUE(WEEKNUM(Diariodevtas[[#This Row],[Fecha]]))</f>
        <v>31</v>
      </c>
      <c r="Q449" s="20" t="str">
        <f t="shared" si="6"/>
        <v>Sábado</v>
      </c>
    </row>
    <row r="450" spans="1:17">
      <c r="A450" s="13">
        <v>40390</v>
      </c>
      <c r="B450" s="19">
        <v>43000087</v>
      </c>
      <c r="C450" s="11" t="s">
        <v>1908</v>
      </c>
      <c r="D450" s="20">
        <v>2578.48</v>
      </c>
      <c r="E450" s="20">
        <v>0</v>
      </c>
      <c r="F450" s="20">
        <v>0</v>
      </c>
      <c r="G450" s="20">
        <v>2578.48</v>
      </c>
      <c r="H450" s="20">
        <v>51.57</v>
      </c>
      <c r="I450" s="20">
        <v>2630.05</v>
      </c>
      <c r="J450">
        <v>2</v>
      </c>
      <c r="K450" s="24">
        <f>VALUE(YEAR(Diariodevtas[[#This Row],[Fecha]]))</f>
        <v>2010</v>
      </c>
      <c r="L450" s="24">
        <f>VALUE(ROUNDUP(MONTH(Diariodevtas[[#This Row],[Fecha]])/3, 0))</f>
        <v>3</v>
      </c>
      <c r="M450" s="24">
        <f>VALUE(MONTH(Diariodevtas[[#This Row],[Fecha]]))</f>
        <v>7</v>
      </c>
      <c r="N450" s="24">
        <f>VALUE(DAY(Diariodevtas[[#This Row],[Fecha]]))</f>
        <v>31</v>
      </c>
      <c r="O450" s="20" t="str">
        <f>IF(Diariodevtas[[#This Row],[Diames]]&gt;=15,"1º Quincena","2º Quincena")</f>
        <v>1º Quincena</v>
      </c>
      <c r="P450" s="24">
        <f>VALUE(WEEKNUM(Diariodevtas[[#This Row],[Fecha]]))</f>
        <v>31</v>
      </c>
      <c r="Q450" s="20" t="str">
        <f t="shared" si="6"/>
        <v>Sábado</v>
      </c>
    </row>
    <row r="451" spans="1:17">
      <c r="A451" s="13">
        <v>40390</v>
      </c>
      <c r="B451" s="19">
        <v>43000041</v>
      </c>
      <c r="C451" s="11" t="s">
        <v>1885</v>
      </c>
      <c r="D451" s="20">
        <v>815.82</v>
      </c>
      <c r="E451" s="20">
        <v>0</v>
      </c>
      <c r="F451" s="20">
        <v>0</v>
      </c>
      <c r="G451" s="20">
        <v>815.82</v>
      </c>
      <c r="H451" s="20">
        <v>16.32</v>
      </c>
      <c r="I451" s="20">
        <v>832.14</v>
      </c>
      <c r="J451">
        <v>2</v>
      </c>
      <c r="K451" s="24">
        <f>VALUE(YEAR(Diariodevtas[[#This Row],[Fecha]]))</f>
        <v>2010</v>
      </c>
      <c r="L451" s="24">
        <f>VALUE(ROUNDUP(MONTH(Diariodevtas[[#This Row],[Fecha]])/3, 0))</f>
        <v>3</v>
      </c>
      <c r="M451" s="24">
        <f>VALUE(MONTH(Diariodevtas[[#This Row],[Fecha]]))</f>
        <v>7</v>
      </c>
      <c r="N451" s="24">
        <f>VALUE(DAY(Diariodevtas[[#This Row],[Fecha]]))</f>
        <v>31</v>
      </c>
      <c r="O451" s="20" t="str">
        <f>IF(Diariodevtas[[#This Row],[Diames]]&gt;=15,"1º Quincena","2º Quincena")</f>
        <v>1º Quincena</v>
      </c>
      <c r="P451" s="24">
        <f>VALUE(WEEKNUM(Diariodevtas[[#This Row],[Fecha]]))</f>
        <v>31</v>
      </c>
      <c r="Q451" s="20" t="str">
        <f t="shared" ref="Q451:Q507" si="7">IF(WEEKDAY(A451)=1,"Domingo",IF(WEEKDAY(A451)=2,"Lunes",IF(WEEKDAY(A451)=3,"Martes",IF(WEEKDAY(A451)=4,"Míercoles",IF(WEEKDAY(A451)=5,"Jueves",IF(WEEKDAY(A451)=6,"Viernes","Sábado"))))))</f>
        <v>Sábado</v>
      </c>
    </row>
    <row r="452" spans="1:17">
      <c r="A452" s="13">
        <v>40390</v>
      </c>
      <c r="B452" s="19">
        <v>43000004</v>
      </c>
      <c r="C452" s="11" t="s">
        <v>1902</v>
      </c>
      <c r="D452" s="20">
        <v>1785.42</v>
      </c>
      <c r="E452" s="20">
        <v>0</v>
      </c>
      <c r="F452" s="20">
        <v>0</v>
      </c>
      <c r="G452" s="20">
        <v>1785.42</v>
      </c>
      <c r="H452" s="20">
        <v>35.71</v>
      </c>
      <c r="I452" s="20">
        <v>1821.13</v>
      </c>
      <c r="J452">
        <v>2</v>
      </c>
      <c r="K452" s="24">
        <f>VALUE(YEAR(Diariodevtas[[#This Row],[Fecha]]))</f>
        <v>2010</v>
      </c>
      <c r="L452" s="24">
        <f>VALUE(ROUNDUP(MONTH(Diariodevtas[[#This Row],[Fecha]])/3, 0))</f>
        <v>3</v>
      </c>
      <c r="M452" s="24">
        <f>VALUE(MONTH(Diariodevtas[[#This Row],[Fecha]]))</f>
        <v>7</v>
      </c>
      <c r="N452" s="24">
        <f>VALUE(DAY(Diariodevtas[[#This Row],[Fecha]]))</f>
        <v>31</v>
      </c>
      <c r="O452" s="20" t="str">
        <f>IF(Diariodevtas[[#This Row],[Diames]]&gt;=15,"1º Quincena","2º Quincena")</f>
        <v>1º Quincena</v>
      </c>
      <c r="P452" s="24">
        <f>VALUE(WEEKNUM(Diariodevtas[[#This Row],[Fecha]]))</f>
        <v>31</v>
      </c>
      <c r="Q452" s="20" t="str">
        <f t="shared" si="7"/>
        <v>Sábado</v>
      </c>
    </row>
    <row r="453" spans="1:17">
      <c r="A453" s="13">
        <v>40390</v>
      </c>
      <c r="B453" s="19">
        <v>43000093</v>
      </c>
      <c r="C453" s="11" t="s">
        <v>1897</v>
      </c>
      <c r="D453" s="20">
        <v>232.68</v>
      </c>
      <c r="E453" s="20">
        <v>0</v>
      </c>
      <c r="F453" s="20">
        <v>0</v>
      </c>
      <c r="G453" s="20">
        <v>232.68</v>
      </c>
      <c r="H453" s="20">
        <v>4.6500000000000004</v>
      </c>
      <c r="I453" s="20">
        <v>237.33</v>
      </c>
      <c r="J453">
        <v>2</v>
      </c>
      <c r="K453" s="24">
        <f>VALUE(YEAR(Diariodevtas[[#This Row],[Fecha]]))</f>
        <v>2010</v>
      </c>
      <c r="L453" s="24">
        <f>VALUE(ROUNDUP(MONTH(Diariodevtas[[#This Row],[Fecha]])/3, 0))</f>
        <v>3</v>
      </c>
      <c r="M453" s="24">
        <f>VALUE(MONTH(Diariodevtas[[#This Row],[Fecha]]))</f>
        <v>7</v>
      </c>
      <c r="N453" s="24">
        <f>VALUE(DAY(Diariodevtas[[#This Row],[Fecha]]))</f>
        <v>31</v>
      </c>
      <c r="O453" s="20" t="str">
        <f>IF(Diariodevtas[[#This Row],[Diames]]&gt;=15,"1º Quincena","2º Quincena")</f>
        <v>1º Quincena</v>
      </c>
      <c r="P453" s="24">
        <f>VALUE(WEEKNUM(Diariodevtas[[#This Row],[Fecha]]))</f>
        <v>31</v>
      </c>
      <c r="Q453" s="20" t="str">
        <f t="shared" si="7"/>
        <v>Sábado</v>
      </c>
    </row>
    <row r="454" spans="1:17">
      <c r="A454" s="13">
        <v>40390</v>
      </c>
      <c r="B454" s="19">
        <v>43000008</v>
      </c>
      <c r="C454" s="11" t="s">
        <v>1877</v>
      </c>
      <c r="D454" s="20">
        <v>1786.24</v>
      </c>
      <c r="E454" s="20">
        <v>0</v>
      </c>
      <c r="F454" s="20">
        <v>0</v>
      </c>
      <c r="G454" s="20">
        <v>1786.24</v>
      </c>
      <c r="H454" s="20">
        <v>35.72</v>
      </c>
      <c r="I454" s="20">
        <v>1821.96</v>
      </c>
      <c r="J454">
        <v>2</v>
      </c>
      <c r="K454" s="24">
        <f>VALUE(YEAR(Diariodevtas[[#This Row],[Fecha]]))</f>
        <v>2010</v>
      </c>
      <c r="L454" s="24">
        <f>VALUE(ROUNDUP(MONTH(Diariodevtas[[#This Row],[Fecha]])/3, 0))</f>
        <v>3</v>
      </c>
      <c r="M454" s="24">
        <f>VALUE(MONTH(Diariodevtas[[#This Row],[Fecha]]))</f>
        <v>7</v>
      </c>
      <c r="N454" s="24">
        <f>VALUE(DAY(Diariodevtas[[#This Row],[Fecha]]))</f>
        <v>31</v>
      </c>
      <c r="O454" s="20" t="str">
        <f>IF(Diariodevtas[[#This Row],[Diames]]&gt;=15,"1º Quincena","2º Quincena")</f>
        <v>1º Quincena</v>
      </c>
      <c r="P454" s="24">
        <f>VALUE(WEEKNUM(Diariodevtas[[#This Row],[Fecha]]))</f>
        <v>31</v>
      </c>
      <c r="Q454" s="20" t="str">
        <f t="shared" si="7"/>
        <v>Sábado</v>
      </c>
    </row>
    <row r="455" spans="1:17">
      <c r="A455" s="13">
        <v>40390</v>
      </c>
      <c r="B455" s="19">
        <v>43000089</v>
      </c>
      <c r="C455" s="11" t="s">
        <v>1910</v>
      </c>
      <c r="D455" s="20">
        <v>2902.52</v>
      </c>
      <c r="E455" s="20">
        <v>0</v>
      </c>
      <c r="F455" s="20">
        <v>0</v>
      </c>
      <c r="G455" s="20">
        <v>2902.52</v>
      </c>
      <c r="H455" s="20">
        <v>58.05</v>
      </c>
      <c r="I455" s="20">
        <v>2960.57</v>
      </c>
      <c r="J455">
        <v>2</v>
      </c>
      <c r="K455" s="24">
        <f>VALUE(YEAR(Diariodevtas[[#This Row],[Fecha]]))</f>
        <v>2010</v>
      </c>
      <c r="L455" s="24">
        <f>VALUE(ROUNDUP(MONTH(Diariodevtas[[#This Row],[Fecha]])/3, 0))</f>
        <v>3</v>
      </c>
      <c r="M455" s="24">
        <f>VALUE(MONTH(Diariodevtas[[#This Row],[Fecha]]))</f>
        <v>7</v>
      </c>
      <c r="N455" s="24">
        <f>VALUE(DAY(Diariodevtas[[#This Row],[Fecha]]))</f>
        <v>31</v>
      </c>
      <c r="O455" s="20" t="str">
        <f>IF(Diariodevtas[[#This Row],[Diames]]&gt;=15,"1º Quincena","2º Quincena")</f>
        <v>1º Quincena</v>
      </c>
      <c r="P455" s="24">
        <f>VALUE(WEEKNUM(Diariodevtas[[#This Row],[Fecha]]))</f>
        <v>31</v>
      </c>
      <c r="Q455" s="20" t="str">
        <f t="shared" si="7"/>
        <v>Sábado</v>
      </c>
    </row>
    <row r="456" spans="1:17">
      <c r="A456" s="13">
        <v>40390</v>
      </c>
      <c r="B456" s="19">
        <v>43000075</v>
      </c>
      <c r="C456" s="11" t="s">
        <v>1880</v>
      </c>
      <c r="D456" s="20">
        <v>941.68</v>
      </c>
      <c r="E456" s="20">
        <v>0</v>
      </c>
      <c r="F456" s="20">
        <v>0</v>
      </c>
      <c r="G456" s="20">
        <v>941.68</v>
      </c>
      <c r="H456" s="20">
        <v>18.829999999999998</v>
      </c>
      <c r="I456" s="20">
        <v>960.51</v>
      </c>
      <c r="J456">
        <v>2</v>
      </c>
      <c r="K456" s="24">
        <f>VALUE(YEAR(Diariodevtas[[#This Row],[Fecha]]))</f>
        <v>2010</v>
      </c>
      <c r="L456" s="24">
        <f>VALUE(ROUNDUP(MONTH(Diariodevtas[[#This Row],[Fecha]])/3, 0))</f>
        <v>3</v>
      </c>
      <c r="M456" s="24">
        <f>VALUE(MONTH(Diariodevtas[[#This Row],[Fecha]]))</f>
        <v>7</v>
      </c>
      <c r="N456" s="24">
        <f>VALUE(DAY(Diariodevtas[[#This Row],[Fecha]]))</f>
        <v>31</v>
      </c>
      <c r="O456" s="20" t="str">
        <f>IF(Diariodevtas[[#This Row],[Diames]]&gt;=15,"1º Quincena","2º Quincena")</f>
        <v>1º Quincena</v>
      </c>
      <c r="P456" s="24">
        <f>VALUE(WEEKNUM(Diariodevtas[[#This Row],[Fecha]]))</f>
        <v>31</v>
      </c>
      <c r="Q456" s="20" t="str">
        <f t="shared" si="7"/>
        <v>Sábado</v>
      </c>
    </row>
    <row r="457" spans="1:17">
      <c r="A457" s="13">
        <v>40390</v>
      </c>
      <c r="B457" s="19">
        <v>43000097</v>
      </c>
      <c r="C457" s="11" t="s">
        <v>1911</v>
      </c>
      <c r="D457" s="20">
        <v>883.2</v>
      </c>
      <c r="E457" s="20">
        <v>0</v>
      </c>
      <c r="F457" s="20">
        <v>0</v>
      </c>
      <c r="G457" s="20">
        <v>883.2</v>
      </c>
      <c r="H457" s="20">
        <v>17.66</v>
      </c>
      <c r="I457" s="20">
        <v>900.86</v>
      </c>
      <c r="J457">
        <v>2</v>
      </c>
      <c r="K457" s="24">
        <f>VALUE(YEAR(Diariodevtas[[#This Row],[Fecha]]))</f>
        <v>2010</v>
      </c>
      <c r="L457" s="24">
        <f>VALUE(ROUNDUP(MONTH(Diariodevtas[[#This Row],[Fecha]])/3, 0))</f>
        <v>3</v>
      </c>
      <c r="M457" s="24">
        <f>VALUE(MONTH(Diariodevtas[[#This Row],[Fecha]]))</f>
        <v>7</v>
      </c>
      <c r="N457" s="24">
        <f>VALUE(DAY(Diariodevtas[[#This Row],[Fecha]]))</f>
        <v>31</v>
      </c>
      <c r="O457" s="20" t="str">
        <f>IF(Diariodevtas[[#This Row],[Diames]]&gt;=15,"1º Quincena","2º Quincena")</f>
        <v>1º Quincena</v>
      </c>
      <c r="P457" s="24">
        <f>VALUE(WEEKNUM(Diariodevtas[[#This Row],[Fecha]]))</f>
        <v>31</v>
      </c>
      <c r="Q457" s="20" t="str">
        <f t="shared" si="7"/>
        <v>Sábado</v>
      </c>
    </row>
    <row r="458" spans="1:17">
      <c r="A458" s="13">
        <v>40390</v>
      </c>
      <c r="B458" s="19">
        <v>43000086</v>
      </c>
      <c r="C458" s="11" t="s">
        <v>1909</v>
      </c>
      <c r="D458" s="20">
        <v>7134.34</v>
      </c>
      <c r="E458" s="20">
        <v>0</v>
      </c>
      <c r="F458" s="20">
        <v>0</v>
      </c>
      <c r="G458" s="20">
        <v>7134.34</v>
      </c>
      <c r="H458" s="20">
        <v>142.69</v>
      </c>
      <c r="I458" s="20">
        <v>7277.03</v>
      </c>
      <c r="J458">
        <v>2</v>
      </c>
      <c r="K458" s="24">
        <f>VALUE(YEAR(Diariodevtas[[#This Row],[Fecha]]))</f>
        <v>2010</v>
      </c>
      <c r="L458" s="24">
        <f>VALUE(ROUNDUP(MONTH(Diariodevtas[[#This Row],[Fecha]])/3, 0))</f>
        <v>3</v>
      </c>
      <c r="M458" s="24">
        <f>VALUE(MONTH(Diariodevtas[[#This Row],[Fecha]]))</f>
        <v>7</v>
      </c>
      <c r="N458" s="24">
        <f>VALUE(DAY(Diariodevtas[[#This Row],[Fecha]]))</f>
        <v>31</v>
      </c>
      <c r="O458" s="20" t="str">
        <f>IF(Diariodevtas[[#This Row],[Diames]]&gt;=15,"1º Quincena","2º Quincena")</f>
        <v>1º Quincena</v>
      </c>
      <c r="P458" s="24">
        <f>VALUE(WEEKNUM(Diariodevtas[[#This Row],[Fecha]]))</f>
        <v>31</v>
      </c>
      <c r="Q458" s="20" t="str">
        <f t="shared" si="7"/>
        <v>Sábado</v>
      </c>
    </row>
    <row r="459" spans="1:17">
      <c r="A459" s="13">
        <v>40390</v>
      </c>
      <c r="B459" s="19">
        <v>43000086</v>
      </c>
      <c r="C459" s="11" t="s">
        <v>1909</v>
      </c>
      <c r="D459" s="20">
        <v>-1082.4000000000001</v>
      </c>
      <c r="E459" s="20">
        <v>0</v>
      </c>
      <c r="F459" s="20">
        <v>0</v>
      </c>
      <c r="G459" s="20">
        <v>-1082.4000000000001</v>
      </c>
      <c r="H459" s="20">
        <v>-21.65</v>
      </c>
      <c r="I459" s="20">
        <v>-1104.05</v>
      </c>
      <c r="J459">
        <v>2</v>
      </c>
      <c r="K459" s="24">
        <f>VALUE(YEAR(Diariodevtas[[#This Row],[Fecha]]))</f>
        <v>2010</v>
      </c>
      <c r="L459" s="24">
        <f>VALUE(ROUNDUP(MONTH(Diariodevtas[[#This Row],[Fecha]])/3, 0))</f>
        <v>3</v>
      </c>
      <c r="M459" s="24">
        <f>VALUE(MONTH(Diariodevtas[[#This Row],[Fecha]]))</f>
        <v>7</v>
      </c>
      <c r="N459" s="24">
        <f>VALUE(DAY(Diariodevtas[[#This Row],[Fecha]]))</f>
        <v>31</v>
      </c>
      <c r="O459" s="20" t="str">
        <f>IF(Diariodevtas[[#This Row],[Diames]]&gt;=15,"1º Quincena","2º Quincena")</f>
        <v>1º Quincena</v>
      </c>
      <c r="P459" s="24">
        <f>VALUE(WEEKNUM(Diariodevtas[[#This Row],[Fecha]]))</f>
        <v>31</v>
      </c>
      <c r="Q459" s="20" t="str">
        <f t="shared" si="7"/>
        <v>Sábado</v>
      </c>
    </row>
    <row r="460" spans="1:17">
      <c r="A460" s="13">
        <v>40390</v>
      </c>
      <c r="B460" s="19">
        <v>43000082</v>
      </c>
      <c r="C460" s="11" t="s">
        <v>1906</v>
      </c>
      <c r="D460" s="20">
        <v>1459.24</v>
      </c>
      <c r="E460" s="20">
        <v>0</v>
      </c>
      <c r="F460" s="20">
        <v>0</v>
      </c>
      <c r="G460" s="20">
        <v>1459.24</v>
      </c>
      <c r="H460" s="20">
        <v>29.18</v>
      </c>
      <c r="I460" s="20">
        <v>1488.42</v>
      </c>
      <c r="J460">
        <v>2</v>
      </c>
      <c r="K460" s="24">
        <f>VALUE(YEAR(Diariodevtas[[#This Row],[Fecha]]))</f>
        <v>2010</v>
      </c>
      <c r="L460" s="24">
        <f>VALUE(ROUNDUP(MONTH(Diariodevtas[[#This Row],[Fecha]])/3, 0))</f>
        <v>3</v>
      </c>
      <c r="M460" s="24">
        <f>VALUE(MONTH(Diariodevtas[[#This Row],[Fecha]]))</f>
        <v>7</v>
      </c>
      <c r="N460" s="24">
        <f>VALUE(DAY(Diariodevtas[[#This Row],[Fecha]]))</f>
        <v>31</v>
      </c>
      <c r="O460" s="20" t="str">
        <f>IF(Diariodevtas[[#This Row],[Diames]]&gt;=15,"1º Quincena","2º Quincena")</f>
        <v>1º Quincena</v>
      </c>
      <c r="P460" s="24">
        <f>VALUE(WEEKNUM(Diariodevtas[[#This Row],[Fecha]]))</f>
        <v>31</v>
      </c>
      <c r="Q460" s="20" t="str">
        <f t="shared" si="7"/>
        <v>Sábado</v>
      </c>
    </row>
    <row r="461" spans="1:17">
      <c r="A461" s="13">
        <v>40390</v>
      </c>
      <c r="B461" s="19">
        <v>43000005</v>
      </c>
      <c r="C461" s="11" t="s">
        <v>1891</v>
      </c>
      <c r="D461" s="20">
        <v>70</v>
      </c>
      <c r="E461" s="20">
        <v>0</v>
      </c>
      <c r="F461" s="20">
        <v>0</v>
      </c>
      <c r="G461" s="20">
        <v>70</v>
      </c>
      <c r="H461" s="20">
        <v>1.4</v>
      </c>
      <c r="I461" s="20">
        <v>71.400000000000006</v>
      </c>
      <c r="J461">
        <v>2</v>
      </c>
      <c r="K461" s="24">
        <f>VALUE(YEAR(Diariodevtas[[#This Row],[Fecha]]))</f>
        <v>2010</v>
      </c>
      <c r="L461" s="24">
        <f>VALUE(ROUNDUP(MONTH(Diariodevtas[[#This Row],[Fecha]])/3, 0))</f>
        <v>3</v>
      </c>
      <c r="M461" s="24">
        <f>VALUE(MONTH(Diariodevtas[[#This Row],[Fecha]]))</f>
        <v>7</v>
      </c>
      <c r="N461" s="24">
        <f>VALUE(DAY(Diariodevtas[[#This Row],[Fecha]]))</f>
        <v>31</v>
      </c>
      <c r="O461" s="20" t="str">
        <f>IF(Diariodevtas[[#This Row],[Diames]]&gt;=15,"1º Quincena","2º Quincena")</f>
        <v>1º Quincena</v>
      </c>
      <c r="P461" s="24">
        <f>VALUE(WEEKNUM(Diariodevtas[[#This Row],[Fecha]]))</f>
        <v>31</v>
      </c>
      <c r="Q461" s="20" t="str">
        <f t="shared" si="7"/>
        <v>Sábado</v>
      </c>
    </row>
    <row r="462" spans="1:17">
      <c r="A462" s="13">
        <v>40390</v>
      </c>
      <c r="B462" s="19">
        <v>43000079</v>
      </c>
      <c r="C462" s="11" t="s">
        <v>1904</v>
      </c>
      <c r="D462" s="20">
        <v>1102.02</v>
      </c>
      <c r="E462" s="20">
        <v>0</v>
      </c>
      <c r="F462" s="20">
        <v>0</v>
      </c>
      <c r="G462" s="20">
        <v>1102.02</v>
      </c>
      <c r="H462" s="20">
        <v>22.04</v>
      </c>
      <c r="I462" s="20">
        <v>1124.06</v>
      </c>
      <c r="J462">
        <v>2</v>
      </c>
      <c r="K462" s="24">
        <f>VALUE(YEAR(Diariodevtas[[#This Row],[Fecha]]))</f>
        <v>2010</v>
      </c>
      <c r="L462" s="24">
        <f>VALUE(ROUNDUP(MONTH(Diariodevtas[[#This Row],[Fecha]])/3, 0))</f>
        <v>3</v>
      </c>
      <c r="M462" s="24">
        <f>VALUE(MONTH(Diariodevtas[[#This Row],[Fecha]]))</f>
        <v>7</v>
      </c>
      <c r="N462" s="24">
        <f>VALUE(DAY(Diariodevtas[[#This Row],[Fecha]]))</f>
        <v>31</v>
      </c>
      <c r="O462" s="20" t="str">
        <f>IF(Diariodevtas[[#This Row],[Diames]]&gt;=15,"1º Quincena","2º Quincena")</f>
        <v>1º Quincena</v>
      </c>
      <c r="P462" s="24">
        <f>VALUE(WEEKNUM(Diariodevtas[[#This Row],[Fecha]]))</f>
        <v>31</v>
      </c>
      <c r="Q462" s="20" t="str">
        <f t="shared" si="7"/>
        <v>Sábado</v>
      </c>
    </row>
    <row r="463" spans="1:17">
      <c r="A463" s="13">
        <v>40390</v>
      </c>
      <c r="B463" s="19">
        <v>43000092</v>
      </c>
      <c r="C463" s="11" t="s">
        <v>1881</v>
      </c>
      <c r="D463" s="20">
        <v>89</v>
      </c>
      <c r="E463" s="20">
        <v>0</v>
      </c>
      <c r="F463" s="20">
        <v>0</v>
      </c>
      <c r="G463" s="20">
        <v>89</v>
      </c>
      <c r="H463" s="20">
        <v>1.78</v>
      </c>
      <c r="I463" s="20">
        <v>90.78</v>
      </c>
      <c r="J463">
        <v>2</v>
      </c>
      <c r="K463" s="24">
        <f>VALUE(YEAR(Diariodevtas[[#This Row],[Fecha]]))</f>
        <v>2010</v>
      </c>
      <c r="L463" s="24">
        <f>VALUE(ROUNDUP(MONTH(Diariodevtas[[#This Row],[Fecha]])/3, 0))</f>
        <v>3</v>
      </c>
      <c r="M463" s="24">
        <f>VALUE(MONTH(Diariodevtas[[#This Row],[Fecha]]))</f>
        <v>7</v>
      </c>
      <c r="N463" s="24">
        <f>VALUE(DAY(Diariodevtas[[#This Row],[Fecha]]))</f>
        <v>31</v>
      </c>
      <c r="O463" s="20" t="str">
        <f>IF(Diariodevtas[[#This Row],[Diames]]&gt;=15,"1º Quincena","2º Quincena")</f>
        <v>1º Quincena</v>
      </c>
      <c r="P463" s="24">
        <f>VALUE(WEEKNUM(Diariodevtas[[#This Row],[Fecha]]))</f>
        <v>31</v>
      </c>
      <c r="Q463" s="20" t="str">
        <f t="shared" si="7"/>
        <v>Sábado</v>
      </c>
    </row>
    <row r="464" spans="1:17">
      <c r="A464" s="13">
        <v>40397</v>
      </c>
      <c r="B464" s="19">
        <v>43000040</v>
      </c>
      <c r="C464" s="11" t="s">
        <v>1863</v>
      </c>
      <c r="D464" s="20">
        <v>1624.32</v>
      </c>
      <c r="E464" s="20">
        <v>0</v>
      </c>
      <c r="F464" s="20">
        <v>0</v>
      </c>
      <c r="G464" s="20">
        <v>1624.32</v>
      </c>
      <c r="H464" s="20">
        <v>32.49</v>
      </c>
      <c r="I464" s="20">
        <v>1656.81</v>
      </c>
      <c r="J464">
        <v>2</v>
      </c>
      <c r="K464" s="24">
        <f>VALUE(YEAR(Diariodevtas[[#This Row],[Fecha]]))</f>
        <v>2010</v>
      </c>
      <c r="L464" s="24">
        <f>VALUE(ROUNDUP(MONTH(Diariodevtas[[#This Row],[Fecha]])/3, 0))</f>
        <v>3</v>
      </c>
      <c r="M464" s="24">
        <f>VALUE(MONTH(Diariodevtas[[#This Row],[Fecha]]))</f>
        <v>8</v>
      </c>
      <c r="N464" s="24">
        <f>VALUE(DAY(Diariodevtas[[#This Row],[Fecha]]))</f>
        <v>7</v>
      </c>
      <c r="O464" s="20" t="str">
        <f>IF(Diariodevtas[[#This Row],[Diames]]&gt;=15,"1º Quincena","2º Quincena")</f>
        <v>2º Quincena</v>
      </c>
      <c r="P464" s="24">
        <f>VALUE(WEEKNUM(Diariodevtas[[#This Row],[Fecha]]))</f>
        <v>32</v>
      </c>
      <c r="Q464" s="20" t="str">
        <f t="shared" si="7"/>
        <v>Sábado</v>
      </c>
    </row>
    <row r="465" spans="1:17">
      <c r="A465" s="13">
        <v>40402</v>
      </c>
      <c r="B465" s="19">
        <v>43000096</v>
      </c>
      <c r="C465" s="11" t="s">
        <v>1872</v>
      </c>
      <c r="D465" s="20">
        <v>102</v>
      </c>
      <c r="E465" s="20">
        <v>0</v>
      </c>
      <c r="F465" s="20">
        <v>0</v>
      </c>
      <c r="G465" s="20">
        <v>102</v>
      </c>
      <c r="H465" s="20">
        <v>2.04</v>
      </c>
      <c r="I465" s="20">
        <v>104.04</v>
      </c>
      <c r="J465">
        <v>2</v>
      </c>
      <c r="K465" s="24">
        <f>VALUE(YEAR(Diariodevtas[[#This Row],[Fecha]]))</f>
        <v>2010</v>
      </c>
      <c r="L465" s="24">
        <f>VALUE(ROUNDUP(MONTH(Diariodevtas[[#This Row],[Fecha]])/3, 0))</f>
        <v>3</v>
      </c>
      <c r="M465" s="24">
        <f>VALUE(MONTH(Diariodevtas[[#This Row],[Fecha]]))</f>
        <v>8</v>
      </c>
      <c r="N465" s="24">
        <f>VALUE(DAY(Diariodevtas[[#This Row],[Fecha]]))</f>
        <v>12</v>
      </c>
      <c r="O465" s="20" t="str">
        <f>IF(Diariodevtas[[#This Row],[Diames]]&gt;=15,"1º Quincena","2º Quincena")</f>
        <v>2º Quincena</v>
      </c>
      <c r="P465" s="24">
        <f>VALUE(WEEKNUM(Diariodevtas[[#This Row],[Fecha]]))</f>
        <v>33</v>
      </c>
      <c r="Q465" s="20" t="str">
        <f t="shared" si="7"/>
        <v>Jueves</v>
      </c>
    </row>
    <row r="466" spans="1:17">
      <c r="A466" s="13">
        <v>40404</v>
      </c>
      <c r="B466" s="19">
        <v>43000011</v>
      </c>
      <c r="C466" s="11" t="s">
        <v>1886</v>
      </c>
      <c r="D466" s="20">
        <v>36.96</v>
      </c>
      <c r="E466" s="20">
        <v>0</v>
      </c>
      <c r="F466" s="20">
        <v>0</v>
      </c>
      <c r="G466" s="20">
        <v>36.96</v>
      </c>
      <c r="H466" s="20">
        <v>0.74</v>
      </c>
      <c r="I466" s="20">
        <v>37.700000000000003</v>
      </c>
      <c r="J466">
        <v>2</v>
      </c>
      <c r="K466" s="24">
        <f>VALUE(YEAR(Diariodevtas[[#This Row],[Fecha]]))</f>
        <v>2010</v>
      </c>
      <c r="L466" s="24">
        <f>VALUE(ROUNDUP(MONTH(Diariodevtas[[#This Row],[Fecha]])/3, 0))</f>
        <v>3</v>
      </c>
      <c r="M466" s="24">
        <f>VALUE(MONTH(Diariodevtas[[#This Row],[Fecha]]))</f>
        <v>8</v>
      </c>
      <c r="N466" s="24">
        <f>VALUE(DAY(Diariodevtas[[#This Row],[Fecha]]))</f>
        <v>14</v>
      </c>
      <c r="O466" s="20" t="str">
        <f>IF(Diariodevtas[[#This Row],[Diames]]&gt;=15,"1º Quincena","2º Quincena")</f>
        <v>2º Quincena</v>
      </c>
      <c r="P466" s="24">
        <f>VALUE(WEEKNUM(Diariodevtas[[#This Row],[Fecha]]))</f>
        <v>33</v>
      </c>
      <c r="Q466" s="20" t="str">
        <f t="shared" si="7"/>
        <v>Sábado</v>
      </c>
    </row>
    <row r="467" spans="1:17">
      <c r="A467" s="13">
        <v>40410</v>
      </c>
      <c r="B467" s="19">
        <v>43000098</v>
      </c>
      <c r="C467" s="11" t="s">
        <v>1813</v>
      </c>
      <c r="D467" s="20">
        <v>163.32</v>
      </c>
      <c r="E467" s="20">
        <v>0</v>
      </c>
      <c r="F467" s="20">
        <v>0</v>
      </c>
      <c r="G467" s="20">
        <v>163.32</v>
      </c>
      <c r="H467" s="20">
        <v>3.27</v>
      </c>
      <c r="I467" s="20">
        <v>166.59</v>
      </c>
      <c r="J467">
        <v>2</v>
      </c>
      <c r="K467" s="24">
        <f>VALUE(YEAR(Diariodevtas[[#This Row],[Fecha]]))</f>
        <v>2010</v>
      </c>
      <c r="L467" s="24">
        <f>VALUE(ROUNDUP(MONTH(Diariodevtas[[#This Row],[Fecha]])/3, 0))</f>
        <v>3</v>
      </c>
      <c r="M467" s="24">
        <f>VALUE(MONTH(Diariodevtas[[#This Row],[Fecha]]))</f>
        <v>8</v>
      </c>
      <c r="N467" s="24">
        <f>VALUE(DAY(Diariodevtas[[#This Row],[Fecha]]))</f>
        <v>20</v>
      </c>
      <c r="O467" s="20" t="str">
        <f>IF(Diariodevtas[[#This Row],[Diames]]&gt;=15,"1º Quincena","2º Quincena")</f>
        <v>1º Quincena</v>
      </c>
      <c r="P467" s="24">
        <f>VALUE(WEEKNUM(Diariodevtas[[#This Row],[Fecha]]))</f>
        <v>34</v>
      </c>
      <c r="Q467" s="20" t="str">
        <f t="shared" si="7"/>
        <v>Viernes</v>
      </c>
    </row>
    <row r="468" spans="1:17">
      <c r="A468" s="13">
        <v>40421</v>
      </c>
      <c r="B468" s="19">
        <v>43000102</v>
      </c>
      <c r="C468" s="11" t="s">
        <v>1912</v>
      </c>
      <c r="D468" s="20">
        <v>26.56</v>
      </c>
      <c r="E468" s="20">
        <v>0</v>
      </c>
      <c r="F468" s="20">
        <v>0</v>
      </c>
      <c r="G468" s="20">
        <v>26.56</v>
      </c>
      <c r="H468" s="20">
        <v>0.53</v>
      </c>
      <c r="I468" s="20">
        <v>27.09</v>
      </c>
      <c r="J468">
        <v>2</v>
      </c>
      <c r="K468" s="24">
        <f>VALUE(YEAR(Diariodevtas[[#This Row],[Fecha]]))</f>
        <v>2010</v>
      </c>
      <c r="L468" s="24">
        <f>VALUE(ROUNDUP(MONTH(Diariodevtas[[#This Row],[Fecha]])/3, 0))</f>
        <v>3</v>
      </c>
      <c r="M468" s="24">
        <f>VALUE(MONTH(Diariodevtas[[#This Row],[Fecha]]))</f>
        <v>8</v>
      </c>
      <c r="N468" s="24">
        <f>VALUE(DAY(Diariodevtas[[#This Row],[Fecha]]))</f>
        <v>31</v>
      </c>
      <c r="O468" s="20" t="str">
        <f>IF(Diariodevtas[[#This Row],[Diames]]&gt;=15,"1º Quincena","2º Quincena")</f>
        <v>1º Quincena</v>
      </c>
      <c r="P468" s="24">
        <f>VALUE(WEEKNUM(Diariodevtas[[#This Row],[Fecha]]))</f>
        <v>36</v>
      </c>
      <c r="Q468" s="20" t="str">
        <f t="shared" si="7"/>
        <v>Martes</v>
      </c>
    </row>
    <row r="469" spans="1:17">
      <c r="A469" s="13">
        <v>40421</v>
      </c>
      <c r="B469" s="19">
        <v>43000005</v>
      </c>
      <c r="C469" s="11" t="s">
        <v>1891</v>
      </c>
      <c r="D469" s="20">
        <v>37.380000000000003</v>
      </c>
      <c r="E469" s="20">
        <v>0</v>
      </c>
      <c r="F469" s="20">
        <v>0</v>
      </c>
      <c r="G469" s="20">
        <v>37.380000000000003</v>
      </c>
      <c r="H469" s="20">
        <v>0.75</v>
      </c>
      <c r="I469" s="20">
        <v>38.130000000000003</v>
      </c>
      <c r="J469">
        <v>2</v>
      </c>
      <c r="K469" s="24">
        <f>VALUE(YEAR(Diariodevtas[[#This Row],[Fecha]]))</f>
        <v>2010</v>
      </c>
      <c r="L469" s="24">
        <f>VALUE(ROUNDUP(MONTH(Diariodevtas[[#This Row],[Fecha]])/3, 0))</f>
        <v>3</v>
      </c>
      <c r="M469" s="24">
        <f>VALUE(MONTH(Diariodevtas[[#This Row],[Fecha]]))</f>
        <v>8</v>
      </c>
      <c r="N469" s="24">
        <f>VALUE(DAY(Diariodevtas[[#This Row],[Fecha]]))</f>
        <v>31</v>
      </c>
      <c r="O469" s="20" t="str">
        <f>IF(Diariodevtas[[#This Row],[Diames]]&gt;=15,"1º Quincena","2º Quincena")</f>
        <v>1º Quincena</v>
      </c>
      <c r="P469" s="24">
        <f>VALUE(WEEKNUM(Diariodevtas[[#This Row],[Fecha]]))</f>
        <v>36</v>
      </c>
      <c r="Q469" s="20" t="str">
        <f t="shared" si="7"/>
        <v>Martes</v>
      </c>
    </row>
    <row r="470" spans="1:17">
      <c r="A470" s="13">
        <v>40421</v>
      </c>
      <c r="B470" s="19">
        <v>43000101</v>
      </c>
      <c r="C470" s="11" t="s">
        <v>1913</v>
      </c>
      <c r="D470" s="20">
        <v>106.5</v>
      </c>
      <c r="E470" s="20">
        <v>0</v>
      </c>
      <c r="F470" s="20">
        <v>0</v>
      </c>
      <c r="G470" s="20">
        <v>106.5</v>
      </c>
      <c r="H470" s="20">
        <v>2.13</v>
      </c>
      <c r="I470" s="20">
        <v>108.63</v>
      </c>
      <c r="J470">
        <v>2</v>
      </c>
      <c r="K470" s="24">
        <f>VALUE(YEAR(Diariodevtas[[#This Row],[Fecha]]))</f>
        <v>2010</v>
      </c>
      <c r="L470" s="24">
        <f>VALUE(ROUNDUP(MONTH(Diariodevtas[[#This Row],[Fecha]])/3, 0))</f>
        <v>3</v>
      </c>
      <c r="M470" s="24">
        <f>VALUE(MONTH(Diariodevtas[[#This Row],[Fecha]]))</f>
        <v>8</v>
      </c>
      <c r="N470" s="24">
        <f>VALUE(DAY(Diariodevtas[[#This Row],[Fecha]]))</f>
        <v>31</v>
      </c>
      <c r="O470" s="20" t="str">
        <f>IF(Diariodevtas[[#This Row],[Diames]]&gt;=15,"1º Quincena","2º Quincena")</f>
        <v>1º Quincena</v>
      </c>
      <c r="P470" s="24">
        <f>VALUE(WEEKNUM(Diariodevtas[[#This Row],[Fecha]]))</f>
        <v>36</v>
      </c>
      <c r="Q470" s="20" t="str">
        <f t="shared" si="7"/>
        <v>Martes</v>
      </c>
    </row>
    <row r="471" spans="1:17">
      <c r="A471" s="13">
        <v>40421</v>
      </c>
      <c r="B471" s="19">
        <v>43000041</v>
      </c>
      <c r="C471" s="11" t="s">
        <v>1885</v>
      </c>
      <c r="D471" s="20">
        <v>129.36000000000001</v>
      </c>
      <c r="E471" s="20">
        <v>0</v>
      </c>
      <c r="F471" s="20">
        <v>0</v>
      </c>
      <c r="G471" s="20">
        <v>129.36000000000001</v>
      </c>
      <c r="H471" s="20">
        <v>2.59</v>
      </c>
      <c r="I471" s="20">
        <v>131.94999999999999</v>
      </c>
      <c r="J471">
        <v>2</v>
      </c>
      <c r="K471" s="24">
        <f>VALUE(YEAR(Diariodevtas[[#This Row],[Fecha]]))</f>
        <v>2010</v>
      </c>
      <c r="L471" s="24">
        <f>VALUE(ROUNDUP(MONTH(Diariodevtas[[#This Row],[Fecha]])/3, 0))</f>
        <v>3</v>
      </c>
      <c r="M471" s="24">
        <f>VALUE(MONTH(Diariodevtas[[#This Row],[Fecha]]))</f>
        <v>8</v>
      </c>
      <c r="N471" s="24">
        <f>VALUE(DAY(Diariodevtas[[#This Row],[Fecha]]))</f>
        <v>31</v>
      </c>
      <c r="O471" s="20" t="str">
        <f>IF(Diariodevtas[[#This Row],[Diames]]&gt;=15,"1º Quincena","2º Quincena")</f>
        <v>1º Quincena</v>
      </c>
      <c r="P471" s="24">
        <f>VALUE(WEEKNUM(Diariodevtas[[#This Row],[Fecha]]))</f>
        <v>36</v>
      </c>
      <c r="Q471" s="20" t="str">
        <f t="shared" si="7"/>
        <v>Martes</v>
      </c>
    </row>
    <row r="472" spans="1:17">
      <c r="A472" s="13">
        <v>40421</v>
      </c>
      <c r="B472" s="19">
        <v>43000041</v>
      </c>
      <c r="C472" s="11" t="s">
        <v>1885</v>
      </c>
      <c r="D472" s="20">
        <v>144</v>
      </c>
      <c r="E472" s="20">
        <v>0</v>
      </c>
      <c r="F472" s="20">
        <v>0</v>
      </c>
      <c r="G472" s="20">
        <v>144</v>
      </c>
      <c r="H472" s="20">
        <v>2.88</v>
      </c>
      <c r="I472" s="20">
        <v>146.88</v>
      </c>
      <c r="J472">
        <v>2</v>
      </c>
      <c r="K472" s="24">
        <f>VALUE(YEAR(Diariodevtas[[#This Row],[Fecha]]))</f>
        <v>2010</v>
      </c>
      <c r="L472" s="24">
        <f>VALUE(ROUNDUP(MONTH(Diariodevtas[[#This Row],[Fecha]])/3, 0))</f>
        <v>3</v>
      </c>
      <c r="M472" s="24">
        <f>VALUE(MONTH(Diariodevtas[[#This Row],[Fecha]]))</f>
        <v>8</v>
      </c>
      <c r="N472" s="24">
        <f>VALUE(DAY(Diariodevtas[[#This Row],[Fecha]]))</f>
        <v>31</v>
      </c>
      <c r="O472" s="20" t="str">
        <f>IF(Diariodevtas[[#This Row],[Diames]]&gt;=15,"1º Quincena","2º Quincena")</f>
        <v>1º Quincena</v>
      </c>
      <c r="P472" s="24">
        <f>VALUE(WEEKNUM(Diariodevtas[[#This Row],[Fecha]]))</f>
        <v>36</v>
      </c>
      <c r="Q472" s="20" t="str">
        <f t="shared" si="7"/>
        <v>Martes</v>
      </c>
    </row>
    <row r="473" spans="1:17">
      <c r="A473" s="13">
        <v>40421</v>
      </c>
      <c r="B473" s="19">
        <v>43000041</v>
      </c>
      <c r="C473" s="11" t="s">
        <v>1885</v>
      </c>
      <c r="D473" s="20">
        <v>48</v>
      </c>
      <c r="E473" s="20">
        <v>0</v>
      </c>
      <c r="F473" s="20">
        <v>0</v>
      </c>
      <c r="G473" s="20">
        <v>48</v>
      </c>
      <c r="H473" s="20">
        <v>0.96</v>
      </c>
      <c r="I473" s="20">
        <v>48.96</v>
      </c>
      <c r="J473">
        <v>2</v>
      </c>
      <c r="K473" s="24">
        <f>VALUE(YEAR(Diariodevtas[[#This Row],[Fecha]]))</f>
        <v>2010</v>
      </c>
      <c r="L473" s="24">
        <f>VALUE(ROUNDUP(MONTH(Diariodevtas[[#This Row],[Fecha]])/3, 0))</f>
        <v>3</v>
      </c>
      <c r="M473" s="24">
        <f>VALUE(MONTH(Diariodevtas[[#This Row],[Fecha]]))</f>
        <v>8</v>
      </c>
      <c r="N473" s="24">
        <f>VALUE(DAY(Diariodevtas[[#This Row],[Fecha]]))</f>
        <v>31</v>
      </c>
      <c r="O473" s="20" t="str">
        <f>IF(Diariodevtas[[#This Row],[Diames]]&gt;=15,"1º Quincena","2º Quincena")</f>
        <v>1º Quincena</v>
      </c>
      <c r="P473" s="24">
        <f>VALUE(WEEKNUM(Diariodevtas[[#This Row],[Fecha]]))</f>
        <v>36</v>
      </c>
      <c r="Q473" s="20" t="str">
        <f t="shared" si="7"/>
        <v>Martes</v>
      </c>
    </row>
    <row r="474" spans="1:17">
      <c r="A474" s="13">
        <v>40421</v>
      </c>
      <c r="B474" s="19">
        <v>43000093</v>
      </c>
      <c r="C474" s="11" t="s">
        <v>1897</v>
      </c>
      <c r="D474" s="20">
        <v>415.56</v>
      </c>
      <c r="E474" s="20">
        <v>0</v>
      </c>
      <c r="F474" s="20">
        <v>0</v>
      </c>
      <c r="G474" s="20">
        <v>415.56</v>
      </c>
      <c r="H474" s="20">
        <v>8.31</v>
      </c>
      <c r="I474" s="20">
        <v>423.87</v>
      </c>
      <c r="J474">
        <v>2</v>
      </c>
      <c r="K474" s="24">
        <f>VALUE(YEAR(Diariodevtas[[#This Row],[Fecha]]))</f>
        <v>2010</v>
      </c>
      <c r="L474" s="24">
        <f>VALUE(ROUNDUP(MONTH(Diariodevtas[[#This Row],[Fecha]])/3, 0))</f>
        <v>3</v>
      </c>
      <c r="M474" s="24">
        <f>VALUE(MONTH(Diariodevtas[[#This Row],[Fecha]]))</f>
        <v>8</v>
      </c>
      <c r="N474" s="24">
        <f>VALUE(DAY(Diariodevtas[[#This Row],[Fecha]]))</f>
        <v>31</v>
      </c>
      <c r="O474" s="20" t="str">
        <f>IF(Diariodevtas[[#This Row],[Diames]]&gt;=15,"1º Quincena","2º Quincena")</f>
        <v>1º Quincena</v>
      </c>
      <c r="P474" s="24">
        <f>VALUE(WEEKNUM(Diariodevtas[[#This Row],[Fecha]]))</f>
        <v>36</v>
      </c>
      <c r="Q474" s="20" t="str">
        <f t="shared" si="7"/>
        <v>Martes</v>
      </c>
    </row>
    <row r="475" spans="1:17">
      <c r="A475" s="13">
        <v>40421</v>
      </c>
      <c r="B475" s="19">
        <v>43000004</v>
      </c>
      <c r="C475" s="11" t="s">
        <v>1902</v>
      </c>
      <c r="D475" s="20">
        <v>1177.5999999999999</v>
      </c>
      <c r="E475" s="20">
        <v>0</v>
      </c>
      <c r="F475" s="20">
        <v>0</v>
      </c>
      <c r="G475" s="20">
        <v>1177.5999999999999</v>
      </c>
      <c r="H475" s="20">
        <v>23.55</v>
      </c>
      <c r="I475" s="20">
        <v>1201.1500000000001</v>
      </c>
      <c r="J475">
        <v>2</v>
      </c>
      <c r="K475" s="24">
        <f>VALUE(YEAR(Diariodevtas[[#This Row],[Fecha]]))</f>
        <v>2010</v>
      </c>
      <c r="L475" s="24">
        <f>VALUE(ROUNDUP(MONTH(Diariodevtas[[#This Row],[Fecha]])/3, 0))</f>
        <v>3</v>
      </c>
      <c r="M475" s="24">
        <f>VALUE(MONTH(Diariodevtas[[#This Row],[Fecha]]))</f>
        <v>8</v>
      </c>
      <c r="N475" s="24">
        <f>VALUE(DAY(Diariodevtas[[#This Row],[Fecha]]))</f>
        <v>31</v>
      </c>
      <c r="O475" s="20" t="str">
        <f>IF(Diariodevtas[[#This Row],[Diames]]&gt;=15,"1º Quincena","2º Quincena")</f>
        <v>1º Quincena</v>
      </c>
      <c r="P475" s="24">
        <f>VALUE(WEEKNUM(Diariodevtas[[#This Row],[Fecha]]))</f>
        <v>36</v>
      </c>
      <c r="Q475" s="20" t="str">
        <f t="shared" si="7"/>
        <v>Martes</v>
      </c>
    </row>
    <row r="476" spans="1:17">
      <c r="A476" s="13">
        <v>40421</v>
      </c>
      <c r="B476" s="19">
        <v>43000016</v>
      </c>
      <c r="C476" s="11" t="s">
        <v>1816</v>
      </c>
      <c r="D476" s="20">
        <v>909</v>
      </c>
      <c r="E476" s="20">
        <v>0</v>
      </c>
      <c r="F476" s="20">
        <v>0</v>
      </c>
      <c r="G476" s="20">
        <v>909</v>
      </c>
      <c r="H476" s="20">
        <v>18.18</v>
      </c>
      <c r="I476" s="20">
        <v>927.18</v>
      </c>
      <c r="J476">
        <v>2</v>
      </c>
      <c r="K476" s="24">
        <f>VALUE(YEAR(Diariodevtas[[#This Row],[Fecha]]))</f>
        <v>2010</v>
      </c>
      <c r="L476" s="24">
        <f>VALUE(ROUNDUP(MONTH(Diariodevtas[[#This Row],[Fecha]])/3, 0))</f>
        <v>3</v>
      </c>
      <c r="M476" s="24">
        <f>VALUE(MONTH(Diariodevtas[[#This Row],[Fecha]]))</f>
        <v>8</v>
      </c>
      <c r="N476" s="24">
        <f>VALUE(DAY(Diariodevtas[[#This Row],[Fecha]]))</f>
        <v>31</v>
      </c>
      <c r="O476" s="20" t="str">
        <f>IF(Diariodevtas[[#This Row],[Diames]]&gt;=15,"1º Quincena","2º Quincena")</f>
        <v>1º Quincena</v>
      </c>
      <c r="P476" s="24">
        <f>VALUE(WEEKNUM(Diariodevtas[[#This Row],[Fecha]]))</f>
        <v>36</v>
      </c>
      <c r="Q476" s="20" t="str">
        <f t="shared" si="7"/>
        <v>Martes</v>
      </c>
    </row>
    <row r="477" spans="1:17">
      <c r="A477" s="13">
        <v>40421</v>
      </c>
      <c r="B477" s="19">
        <v>43000077</v>
      </c>
      <c r="C477" s="11" t="s">
        <v>1889</v>
      </c>
      <c r="D477" s="20">
        <v>187.2</v>
      </c>
      <c r="E477" s="20">
        <v>0</v>
      </c>
      <c r="F477" s="20">
        <v>0</v>
      </c>
      <c r="G477" s="20">
        <v>187.2</v>
      </c>
      <c r="H477" s="20">
        <v>3.74</v>
      </c>
      <c r="I477" s="20">
        <v>190.94</v>
      </c>
      <c r="J477">
        <v>2</v>
      </c>
      <c r="K477" s="24">
        <f>VALUE(YEAR(Diariodevtas[[#This Row],[Fecha]]))</f>
        <v>2010</v>
      </c>
      <c r="L477" s="24">
        <f>VALUE(ROUNDUP(MONTH(Diariodevtas[[#This Row],[Fecha]])/3, 0))</f>
        <v>3</v>
      </c>
      <c r="M477" s="24">
        <f>VALUE(MONTH(Diariodevtas[[#This Row],[Fecha]]))</f>
        <v>8</v>
      </c>
      <c r="N477" s="24">
        <f>VALUE(DAY(Diariodevtas[[#This Row],[Fecha]]))</f>
        <v>31</v>
      </c>
      <c r="O477" s="20" t="str">
        <f>IF(Diariodevtas[[#This Row],[Diames]]&gt;=15,"1º Quincena","2º Quincena")</f>
        <v>1º Quincena</v>
      </c>
      <c r="P477" s="24">
        <f>VALUE(WEEKNUM(Diariodevtas[[#This Row],[Fecha]]))</f>
        <v>36</v>
      </c>
      <c r="Q477" s="20" t="str">
        <f t="shared" si="7"/>
        <v>Martes</v>
      </c>
    </row>
    <row r="478" spans="1:17">
      <c r="A478" s="13">
        <v>40421</v>
      </c>
      <c r="B478" s="19">
        <v>43000100</v>
      </c>
      <c r="C478" s="11" t="s">
        <v>1914</v>
      </c>
      <c r="D478" s="20">
        <v>144.28</v>
      </c>
      <c r="E478" s="20">
        <v>0</v>
      </c>
      <c r="F478" s="20">
        <v>0</v>
      </c>
      <c r="G478" s="20">
        <v>144.28</v>
      </c>
      <c r="H478" s="20">
        <v>2.89</v>
      </c>
      <c r="I478" s="20">
        <v>147.16999999999999</v>
      </c>
      <c r="J478">
        <v>2</v>
      </c>
      <c r="K478" s="24">
        <f>VALUE(YEAR(Diariodevtas[[#This Row],[Fecha]]))</f>
        <v>2010</v>
      </c>
      <c r="L478" s="24">
        <f>VALUE(ROUNDUP(MONTH(Diariodevtas[[#This Row],[Fecha]])/3, 0))</f>
        <v>3</v>
      </c>
      <c r="M478" s="24">
        <f>VALUE(MONTH(Diariodevtas[[#This Row],[Fecha]]))</f>
        <v>8</v>
      </c>
      <c r="N478" s="24">
        <f>VALUE(DAY(Diariodevtas[[#This Row],[Fecha]]))</f>
        <v>31</v>
      </c>
      <c r="O478" s="20" t="str">
        <f>IF(Diariodevtas[[#This Row],[Diames]]&gt;=15,"1º Quincena","2º Quincena")</f>
        <v>1º Quincena</v>
      </c>
      <c r="P478" s="24">
        <f>VALUE(WEEKNUM(Diariodevtas[[#This Row],[Fecha]]))</f>
        <v>36</v>
      </c>
      <c r="Q478" s="20" t="str">
        <f t="shared" si="7"/>
        <v>Martes</v>
      </c>
    </row>
    <row r="479" spans="1:17">
      <c r="A479" s="13">
        <v>40421</v>
      </c>
      <c r="B479" s="19">
        <v>43000008</v>
      </c>
      <c r="C479" s="11" t="s">
        <v>1877</v>
      </c>
      <c r="D479" s="20">
        <v>2251.8000000000002</v>
      </c>
      <c r="E479" s="20">
        <v>0</v>
      </c>
      <c r="F479" s="20">
        <v>0</v>
      </c>
      <c r="G479" s="20">
        <v>2251.8000000000002</v>
      </c>
      <c r="H479" s="20">
        <v>45.04</v>
      </c>
      <c r="I479" s="20">
        <v>2296.84</v>
      </c>
      <c r="J479">
        <v>2</v>
      </c>
      <c r="K479" s="24">
        <f>VALUE(YEAR(Diariodevtas[[#This Row],[Fecha]]))</f>
        <v>2010</v>
      </c>
      <c r="L479" s="24">
        <f>VALUE(ROUNDUP(MONTH(Diariodevtas[[#This Row],[Fecha]])/3, 0))</f>
        <v>3</v>
      </c>
      <c r="M479" s="24">
        <f>VALUE(MONTH(Diariodevtas[[#This Row],[Fecha]]))</f>
        <v>8</v>
      </c>
      <c r="N479" s="24">
        <f>VALUE(DAY(Diariodevtas[[#This Row],[Fecha]]))</f>
        <v>31</v>
      </c>
      <c r="O479" s="20" t="str">
        <f>IF(Diariodevtas[[#This Row],[Diames]]&gt;=15,"1º Quincena","2º Quincena")</f>
        <v>1º Quincena</v>
      </c>
      <c r="P479" s="24">
        <f>VALUE(WEEKNUM(Diariodevtas[[#This Row],[Fecha]]))</f>
        <v>36</v>
      </c>
      <c r="Q479" s="20" t="str">
        <f t="shared" si="7"/>
        <v>Martes</v>
      </c>
    </row>
    <row r="480" spans="1:17">
      <c r="A480" s="13">
        <v>40421</v>
      </c>
      <c r="B480" s="19">
        <v>43000071</v>
      </c>
      <c r="C480" s="11" t="s">
        <v>1898</v>
      </c>
      <c r="D480" s="20">
        <v>990.24</v>
      </c>
      <c r="E480" s="20">
        <v>0</v>
      </c>
      <c r="F480" s="20">
        <v>0</v>
      </c>
      <c r="G480" s="20">
        <v>990.24</v>
      </c>
      <c r="H480" s="20">
        <v>19.8</v>
      </c>
      <c r="I480" s="20">
        <v>1010.04</v>
      </c>
      <c r="J480">
        <v>2</v>
      </c>
      <c r="K480" s="24">
        <f>VALUE(YEAR(Diariodevtas[[#This Row],[Fecha]]))</f>
        <v>2010</v>
      </c>
      <c r="L480" s="24">
        <f>VALUE(ROUNDUP(MONTH(Diariodevtas[[#This Row],[Fecha]])/3, 0))</f>
        <v>3</v>
      </c>
      <c r="M480" s="24">
        <f>VALUE(MONTH(Diariodevtas[[#This Row],[Fecha]]))</f>
        <v>8</v>
      </c>
      <c r="N480" s="24">
        <f>VALUE(DAY(Diariodevtas[[#This Row],[Fecha]]))</f>
        <v>31</v>
      </c>
      <c r="O480" s="20" t="str">
        <f>IF(Diariodevtas[[#This Row],[Diames]]&gt;=15,"1º Quincena","2º Quincena")</f>
        <v>1º Quincena</v>
      </c>
      <c r="P480" s="24">
        <f>VALUE(WEEKNUM(Diariodevtas[[#This Row],[Fecha]]))</f>
        <v>36</v>
      </c>
      <c r="Q480" s="20" t="str">
        <f t="shared" si="7"/>
        <v>Martes</v>
      </c>
    </row>
    <row r="481" spans="1:17">
      <c r="A481" s="13">
        <v>40421</v>
      </c>
      <c r="B481" s="19">
        <v>43000094</v>
      </c>
      <c r="C481" s="11" t="s">
        <v>1915</v>
      </c>
      <c r="D481" s="20">
        <v>1206.24</v>
      </c>
      <c r="E481" s="20">
        <v>0</v>
      </c>
      <c r="F481" s="20">
        <v>0</v>
      </c>
      <c r="G481" s="20">
        <v>1206.24</v>
      </c>
      <c r="H481" s="20">
        <v>24.12</v>
      </c>
      <c r="I481" s="20">
        <v>1230.3599999999999</v>
      </c>
      <c r="J481">
        <v>2</v>
      </c>
      <c r="K481" s="24">
        <f>VALUE(YEAR(Diariodevtas[[#This Row],[Fecha]]))</f>
        <v>2010</v>
      </c>
      <c r="L481" s="24">
        <f>VALUE(ROUNDUP(MONTH(Diariodevtas[[#This Row],[Fecha]])/3, 0))</f>
        <v>3</v>
      </c>
      <c r="M481" s="24">
        <f>VALUE(MONTH(Diariodevtas[[#This Row],[Fecha]]))</f>
        <v>8</v>
      </c>
      <c r="N481" s="24">
        <f>VALUE(DAY(Diariodevtas[[#This Row],[Fecha]]))</f>
        <v>31</v>
      </c>
      <c r="O481" s="20" t="str">
        <f>IF(Diariodevtas[[#This Row],[Diames]]&gt;=15,"1º Quincena","2º Quincena")</f>
        <v>1º Quincena</v>
      </c>
      <c r="P481" s="24">
        <f>VALUE(WEEKNUM(Diariodevtas[[#This Row],[Fecha]]))</f>
        <v>36</v>
      </c>
      <c r="Q481" s="20" t="str">
        <f t="shared" si="7"/>
        <v>Martes</v>
      </c>
    </row>
    <row r="482" spans="1:17">
      <c r="A482" s="13">
        <v>40421</v>
      </c>
      <c r="B482" s="19">
        <v>43000081</v>
      </c>
      <c r="C482" s="11" t="s">
        <v>1825</v>
      </c>
      <c r="D482" s="20">
        <v>744</v>
      </c>
      <c r="E482" s="20">
        <v>0</v>
      </c>
      <c r="F482" s="20">
        <v>0</v>
      </c>
      <c r="G482" s="20">
        <v>744</v>
      </c>
      <c r="H482" s="20">
        <v>14.88</v>
      </c>
      <c r="I482" s="20">
        <v>758.88</v>
      </c>
      <c r="J482">
        <v>2</v>
      </c>
      <c r="K482" s="24">
        <f>VALUE(YEAR(Diariodevtas[[#This Row],[Fecha]]))</f>
        <v>2010</v>
      </c>
      <c r="L482" s="24">
        <f>VALUE(ROUNDUP(MONTH(Diariodevtas[[#This Row],[Fecha]])/3, 0))</f>
        <v>3</v>
      </c>
      <c r="M482" s="24">
        <f>VALUE(MONTH(Diariodevtas[[#This Row],[Fecha]]))</f>
        <v>8</v>
      </c>
      <c r="N482" s="24">
        <f>VALUE(DAY(Diariodevtas[[#This Row],[Fecha]]))</f>
        <v>31</v>
      </c>
      <c r="O482" s="20" t="str">
        <f>IF(Diariodevtas[[#This Row],[Diames]]&gt;=15,"1º Quincena","2º Quincena")</f>
        <v>1º Quincena</v>
      </c>
      <c r="P482" s="24">
        <f>VALUE(WEEKNUM(Diariodevtas[[#This Row],[Fecha]]))</f>
        <v>36</v>
      </c>
      <c r="Q482" s="20" t="str">
        <f t="shared" si="7"/>
        <v>Martes</v>
      </c>
    </row>
    <row r="483" spans="1:17">
      <c r="A483" s="13">
        <v>40421</v>
      </c>
      <c r="B483" s="19">
        <v>43000097</v>
      </c>
      <c r="C483" s="11" t="s">
        <v>1911</v>
      </c>
      <c r="D483" s="20">
        <v>1159.2</v>
      </c>
      <c r="E483" s="20">
        <v>0</v>
      </c>
      <c r="F483" s="20">
        <v>0</v>
      </c>
      <c r="G483" s="20">
        <v>1159.2</v>
      </c>
      <c r="H483" s="20">
        <v>23.18</v>
      </c>
      <c r="I483" s="20">
        <v>1182.3800000000001</v>
      </c>
      <c r="J483">
        <v>2</v>
      </c>
      <c r="K483" s="24">
        <f>VALUE(YEAR(Diariodevtas[[#This Row],[Fecha]]))</f>
        <v>2010</v>
      </c>
      <c r="L483" s="24">
        <f>VALUE(ROUNDUP(MONTH(Diariodevtas[[#This Row],[Fecha]])/3, 0))</f>
        <v>3</v>
      </c>
      <c r="M483" s="24">
        <f>VALUE(MONTH(Diariodevtas[[#This Row],[Fecha]]))</f>
        <v>8</v>
      </c>
      <c r="N483" s="24">
        <f>VALUE(DAY(Diariodevtas[[#This Row],[Fecha]]))</f>
        <v>31</v>
      </c>
      <c r="O483" s="20" t="str">
        <f>IF(Diariodevtas[[#This Row],[Diames]]&gt;=15,"1º Quincena","2º Quincena")</f>
        <v>1º Quincena</v>
      </c>
      <c r="P483" s="24">
        <f>VALUE(WEEKNUM(Diariodevtas[[#This Row],[Fecha]]))</f>
        <v>36</v>
      </c>
      <c r="Q483" s="20" t="str">
        <f t="shared" si="7"/>
        <v>Martes</v>
      </c>
    </row>
    <row r="484" spans="1:17">
      <c r="A484" s="13">
        <v>40430</v>
      </c>
      <c r="B484" s="19">
        <v>43000103</v>
      </c>
      <c r="C484" s="11" t="s">
        <v>1916</v>
      </c>
      <c r="D484" s="20">
        <v>151.19999999999999</v>
      </c>
      <c r="E484" s="20">
        <v>0</v>
      </c>
      <c r="F484" s="20">
        <v>0</v>
      </c>
      <c r="G484" s="20">
        <v>151.19999999999999</v>
      </c>
      <c r="H484" s="20">
        <v>3.02</v>
      </c>
      <c r="I484" s="20">
        <v>154.22</v>
      </c>
      <c r="J484">
        <v>2</v>
      </c>
      <c r="K484" s="24">
        <f>VALUE(YEAR(Diariodevtas[[#This Row],[Fecha]]))</f>
        <v>2010</v>
      </c>
      <c r="L484" s="24">
        <f>VALUE(ROUNDUP(MONTH(Diariodevtas[[#This Row],[Fecha]])/3, 0))</f>
        <v>3</v>
      </c>
      <c r="M484" s="24">
        <f>VALUE(MONTH(Diariodevtas[[#This Row],[Fecha]]))</f>
        <v>9</v>
      </c>
      <c r="N484" s="24">
        <f>VALUE(DAY(Diariodevtas[[#This Row],[Fecha]]))</f>
        <v>9</v>
      </c>
      <c r="O484" s="20" t="str">
        <f>IF(Diariodevtas[[#This Row],[Diames]]&gt;=15,"1º Quincena","2º Quincena")</f>
        <v>2º Quincena</v>
      </c>
      <c r="P484" s="24">
        <f>VALUE(WEEKNUM(Diariodevtas[[#This Row],[Fecha]]))</f>
        <v>37</v>
      </c>
      <c r="Q484" s="20" t="str">
        <f t="shared" si="7"/>
        <v>Jueves</v>
      </c>
    </row>
    <row r="485" spans="1:17">
      <c r="A485" s="13">
        <v>40436</v>
      </c>
      <c r="B485" s="19">
        <v>43000040</v>
      </c>
      <c r="C485" s="11" t="s">
        <v>1863</v>
      </c>
      <c r="D485" s="20">
        <v>1769.9</v>
      </c>
      <c r="E485" s="20">
        <v>0</v>
      </c>
      <c r="F485" s="20">
        <v>0</v>
      </c>
      <c r="G485" s="20">
        <v>1769.9</v>
      </c>
      <c r="H485" s="20">
        <v>35.4</v>
      </c>
      <c r="I485" s="20">
        <v>1805.3</v>
      </c>
      <c r="J485">
        <v>2</v>
      </c>
      <c r="K485" s="24">
        <f>VALUE(YEAR(Diariodevtas[[#This Row],[Fecha]]))</f>
        <v>2010</v>
      </c>
      <c r="L485" s="24">
        <f>VALUE(ROUNDUP(MONTH(Diariodevtas[[#This Row],[Fecha]])/3, 0))</f>
        <v>3</v>
      </c>
      <c r="M485" s="24">
        <f>VALUE(MONTH(Diariodevtas[[#This Row],[Fecha]]))</f>
        <v>9</v>
      </c>
      <c r="N485" s="24">
        <f>VALUE(DAY(Diariodevtas[[#This Row],[Fecha]]))</f>
        <v>15</v>
      </c>
      <c r="O485" s="20" t="str">
        <f>IF(Diariodevtas[[#This Row],[Diames]]&gt;=15,"1º Quincena","2º Quincena")</f>
        <v>1º Quincena</v>
      </c>
      <c r="P485" s="24">
        <f>VALUE(WEEKNUM(Diariodevtas[[#This Row],[Fecha]]))</f>
        <v>38</v>
      </c>
      <c r="Q485" s="20" t="str">
        <f t="shared" si="7"/>
        <v>Míercoles</v>
      </c>
    </row>
    <row r="486" spans="1:17">
      <c r="A486" s="13">
        <v>40451</v>
      </c>
      <c r="B486" s="19">
        <v>43000004</v>
      </c>
      <c r="C486" s="11" t="s">
        <v>1902</v>
      </c>
      <c r="D486" s="20">
        <v>1263.56</v>
      </c>
      <c r="E486" s="20">
        <v>0</v>
      </c>
      <c r="F486" s="20">
        <v>0</v>
      </c>
      <c r="G486" s="20">
        <v>1263.56</v>
      </c>
      <c r="H486" s="20">
        <v>25.27</v>
      </c>
      <c r="I486" s="20">
        <v>1288.83</v>
      </c>
      <c r="J486">
        <v>2</v>
      </c>
      <c r="K486" s="24">
        <f>VALUE(YEAR(Diariodevtas[[#This Row],[Fecha]]))</f>
        <v>2010</v>
      </c>
      <c r="L486" s="24">
        <f>VALUE(ROUNDUP(MONTH(Diariodevtas[[#This Row],[Fecha]])/3, 0))</f>
        <v>3</v>
      </c>
      <c r="M486" s="24">
        <f>VALUE(MONTH(Diariodevtas[[#This Row],[Fecha]]))</f>
        <v>9</v>
      </c>
      <c r="N486" s="24">
        <f>VALUE(DAY(Diariodevtas[[#This Row],[Fecha]]))</f>
        <v>30</v>
      </c>
      <c r="O486" s="20" t="str">
        <f>IF(Diariodevtas[[#This Row],[Diames]]&gt;=15,"1º Quincena","2º Quincena")</f>
        <v>1º Quincena</v>
      </c>
      <c r="P486" s="24">
        <f>VALUE(WEEKNUM(Diariodevtas[[#This Row],[Fecha]]))</f>
        <v>40</v>
      </c>
      <c r="Q486" s="20" t="str">
        <f t="shared" si="7"/>
        <v>Jueves</v>
      </c>
    </row>
    <row r="487" spans="1:17">
      <c r="A487" s="13">
        <v>40451</v>
      </c>
      <c r="B487" s="19">
        <v>43000008</v>
      </c>
      <c r="C487" s="11" t="s">
        <v>1877</v>
      </c>
      <c r="D487" s="20">
        <v>2308.1999999999998</v>
      </c>
      <c r="E487" s="20">
        <v>0</v>
      </c>
      <c r="F487" s="20">
        <v>0</v>
      </c>
      <c r="G487" s="20">
        <v>2308.1999999999998</v>
      </c>
      <c r="H487" s="20">
        <v>46.16</v>
      </c>
      <c r="I487" s="20">
        <v>2354.36</v>
      </c>
      <c r="J487">
        <v>2</v>
      </c>
      <c r="K487" s="24">
        <f>VALUE(YEAR(Diariodevtas[[#This Row],[Fecha]]))</f>
        <v>2010</v>
      </c>
      <c r="L487" s="24">
        <f>VALUE(ROUNDUP(MONTH(Diariodevtas[[#This Row],[Fecha]])/3, 0))</f>
        <v>3</v>
      </c>
      <c r="M487" s="24">
        <f>VALUE(MONTH(Diariodevtas[[#This Row],[Fecha]]))</f>
        <v>9</v>
      </c>
      <c r="N487" s="24">
        <f>VALUE(DAY(Diariodevtas[[#This Row],[Fecha]]))</f>
        <v>30</v>
      </c>
      <c r="O487" s="20" t="str">
        <f>IF(Diariodevtas[[#This Row],[Diames]]&gt;=15,"1º Quincena","2º Quincena")</f>
        <v>1º Quincena</v>
      </c>
      <c r="P487" s="24">
        <f>VALUE(WEEKNUM(Diariodevtas[[#This Row],[Fecha]]))</f>
        <v>40</v>
      </c>
      <c r="Q487" s="20" t="str">
        <f t="shared" si="7"/>
        <v>Jueves</v>
      </c>
    </row>
    <row r="488" spans="1:17">
      <c r="A488" s="13">
        <v>40451</v>
      </c>
      <c r="B488" s="19">
        <v>43000105</v>
      </c>
      <c r="C488" s="11" t="s">
        <v>1827</v>
      </c>
      <c r="D488" s="20">
        <v>247.42</v>
      </c>
      <c r="E488" s="20">
        <v>0</v>
      </c>
      <c r="F488" s="20">
        <v>0</v>
      </c>
      <c r="G488" s="20">
        <v>247.42</v>
      </c>
      <c r="H488" s="20">
        <v>4.95</v>
      </c>
      <c r="I488" s="20">
        <v>252.37</v>
      </c>
      <c r="J488">
        <v>2</v>
      </c>
      <c r="K488" s="24">
        <f>VALUE(YEAR(Diariodevtas[[#This Row],[Fecha]]))</f>
        <v>2010</v>
      </c>
      <c r="L488" s="24">
        <f>VALUE(ROUNDUP(MONTH(Diariodevtas[[#This Row],[Fecha]])/3, 0))</f>
        <v>3</v>
      </c>
      <c r="M488" s="24">
        <f>VALUE(MONTH(Diariodevtas[[#This Row],[Fecha]]))</f>
        <v>9</v>
      </c>
      <c r="N488" s="24">
        <f>VALUE(DAY(Diariodevtas[[#This Row],[Fecha]]))</f>
        <v>30</v>
      </c>
      <c r="O488" s="20" t="str">
        <f>IF(Diariodevtas[[#This Row],[Diames]]&gt;=15,"1º Quincena","2º Quincena")</f>
        <v>1º Quincena</v>
      </c>
      <c r="P488" s="24">
        <f>VALUE(WEEKNUM(Diariodevtas[[#This Row],[Fecha]]))</f>
        <v>40</v>
      </c>
      <c r="Q488" s="20" t="str">
        <f t="shared" si="7"/>
        <v>Jueves</v>
      </c>
    </row>
    <row r="489" spans="1:17">
      <c r="A489" s="13">
        <v>40451</v>
      </c>
      <c r="B489" s="19">
        <v>43000007</v>
      </c>
      <c r="C489" s="11" t="s">
        <v>1882</v>
      </c>
      <c r="D489" s="20">
        <v>702.12</v>
      </c>
      <c r="E489" s="20">
        <v>0</v>
      </c>
      <c r="F489" s="20">
        <v>0</v>
      </c>
      <c r="G489" s="20">
        <v>702.12</v>
      </c>
      <c r="H489" s="20">
        <v>14.04</v>
      </c>
      <c r="I489" s="20">
        <v>716.16</v>
      </c>
      <c r="J489">
        <v>2</v>
      </c>
      <c r="K489" s="24">
        <f>VALUE(YEAR(Diariodevtas[[#This Row],[Fecha]]))</f>
        <v>2010</v>
      </c>
      <c r="L489" s="24">
        <f>VALUE(ROUNDUP(MONTH(Diariodevtas[[#This Row],[Fecha]])/3, 0))</f>
        <v>3</v>
      </c>
      <c r="M489" s="24">
        <f>VALUE(MONTH(Diariodevtas[[#This Row],[Fecha]]))</f>
        <v>9</v>
      </c>
      <c r="N489" s="24">
        <f>VALUE(DAY(Diariodevtas[[#This Row],[Fecha]]))</f>
        <v>30</v>
      </c>
      <c r="O489" s="20" t="str">
        <f>IF(Diariodevtas[[#This Row],[Diames]]&gt;=15,"1º Quincena","2º Quincena")</f>
        <v>1º Quincena</v>
      </c>
      <c r="P489" s="24">
        <f>VALUE(WEEKNUM(Diariodevtas[[#This Row],[Fecha]]))</f>
        <v>40</v>
      </c>
      <c r="Q489" s="20" t="str">
        <f t="shared" si="7"/>
        <v>Jueves</v>
      </c>
    </row>
    <row r="490" spans="1:17">
      <c r="A490" s="13">
        <v>40451</v>
      </c>
      <c r="B490" s="19">
        <v>43000093</v>
      </c>
      <c r="C490" s="11" t="s">
        <v>1897</v>
      </c>
      <c r="D490" s="20">
        <v>250.2</v>
      </c>
      <c r="E490" s="20">
        <v>0</v>
      </c>
      <c r="F490" s="20">
        <v>0</v>
      </c>
      <c r="G490" s="20">
        <v>250.2</v>
      </c>
      <c r="H490" s="20">
        <v>5</v>
      </c>
      <c r="I490" s="20">
        <v>255.2</v>
      </c>
      <c r="J490">
        <v>2</v>
      </c>
      <c r="K490" s="24">
        <f>VALUE(YEAR(Diariodevtas[[#This Row],[Fecha]]))</f>
        <v>2010</v>
      </c>
      <c r="L490" s="24">
        <f>VALUE(ROUNDUP(MONTH(Diariodevtas[[#This Row],[Fecha]])/3, 0))</f>
        <v>3</v>
      </c>
      <c r="M490" s="24">
        <f>VALUE(MONTH(Diariodevtas[[#This Row],[Fecha]]))</f>
        <v>9</v>
      </c>
      <c r="N490" s="24">
        <f>VALUE(DAY(Diariodevtas[[#This Row],[Fecha]]))</f>
        <v>30</v>
      </c>
      <c r="O490" s="20" t="str">
        <f>IF(Diariodevtas[[#This Row],[Diames]]&gt;=15,"1º Quincena","2º Quincena")</f>
        <v>1º Quincena</v>
      </c>
      <c r="P490" s="24">
        <f>VALUE(WEEKNUM(Diariodevtas[[#This Row],[Fecha]]))</f>
        <v>40</v>
      </c>
      <c r="Q490" s="20" t="str">
        <f t="shared" si="7"/>
        <v>Jueves</v>
      </c>
    </row>
    <row r="491" spans="1:17">
      <c r="A491" s="13">
        <v>40451</v>
      </c>
      <c r="B491" s="19">
        <v>43000082</v>
      </c>
      <c r="C491" s="11" t="s">
        <v>1906</v>
      </c>
      <c r="D491" s="20">
        <v>1569.5</v>
      </c>
      <c r="E491" s="20">
        <v>0</v>
      </c>
      <c r="F491" s="20">
        <v>0</v>
      </c>
      <c r="G491" s="20">
        <v>1569.5</v>
      </c>
      <c r="H491" s="20">
        <v>31.39</v>
      </c>
      <c r="I491" s="20">
        <v>1600.89</v>
      </c>
      <c r="J491">
        <v>2</v>
      </c>
      <c r="K491" s="24">
        <f>VALUE(YEAR(Diariodevtas[[#This Row],[Fecha]]))</f>
        <v>2010</v>
      </c>
      <c r="L491" s="24">
        <f>VALUE(ROUNDUP(MONTH(Diariodevtas[[#This Row],[Fecha]])/3, 0))</f>
        <v>3</v>
      </c>
      <c r="M491" s="24">
        <f>VALUE(MONTH(Diariodevtas[[#This Row],[Fecha]]))</f>
        <v>9</v>
      </c>
      <c r="N491" s="24">
        <f>VALUE(DAY(Diariodevtas[[#This Row],[Fecha]]))</f>
        <v>30</v>
      </c>
      <c r="O491" s="20" t="str">
        <f>IF(Diariodevtas[[#This Row],[Diames]]&gt;=15,"1º Quincena","2º Quincena")</f>
        <v>1º Quincena</v>
      </c>
      <c r="P491" s="24">
        <f>VALUE(WEEKNUM(Diariodevtas[[#This Row],[Fecha]]))</f>
        <v>40</v>
      </c>
      <c r="Q491" s="20" t="str">
        <f t="shared" si="7"/>
        <v>Jueves</v>
      </c>
    </row>
    <row r="492" spans="1:17">
      <c r="A492" s="13">
        <v>40451</v>
      </c>
      <c r="B492" s="19">
        <v>43000106</v>
      </c>
      <c r="C492" s="11" t="s">
        <v>1842</v>
      </c>
      <c r="D492" s="20">
        <v>1161.96</v>
      </c>
      <c r="E492" s="20">
        <v>0</v>
      </c>
      <c r="F492" s="20">
        <v>0</v>
      </c>
      <c r="G492" s="20">
        <v>1161.96</v>
      </c>
      <c r="H492" s="20">
        <v>23.24</v>
      </c>
      <c r="I492" s="20">
        <v>1185.2</v>
      </c>
      <c r="J492">
        <v>2</v>
      </c>
      <c r="K492" s="24">
        <f>VALUE(YEAR(Diariodevtas[[#This Row],[Fecha]]))</f>
        <v>2010</v>
      </c>
      <c r="L492" s="24">
        <f>VALUE(ROUNDUP(MONTH(Diariodevtas[[#This Row],[Fecha]])/3, 0))</f>
        <v>3</v>
      </c>
      <c r="M492" s="24">
        <f>VALUE(MONTH(Diariodevtas[[#This Row],[Fecha]]))</f>
        <v>9</v>
      </c>
      <c r="N492" s="24">
        <f>VALUE(DAY(Diariodevtas[[#This Row],[Fecha]]))</f>
        <v>30</v>
      </c>
      <c r="O492" s="20" t="str">
        <f>IF(Diariodevtas[[#This Row],[Diames]]&gt;=15,"1º Quincena","2º Quincena")</f>
        <v>1º Quincena</v>
      </c>
      <c r="P492" s="24">
        <f>VALUE(WEEKNUM(Diariodevtas[[#This Row],[Fecha]]))</f>
        <v>40</v>
      </c>
      <c r="Q492" s="20" t="str">
        <f t="shared" si="7"/>
        <v>Jueves</v>
      </c>
    </row>
    <row r="493" spans="1:17">
      <c r="A493" s="13">
        <v>40451</v>
      </c>
      <c r="B493" s="19">
        <v>43000097</v>
      </c>
      <c r="C493" s="11" t="s">
        <v>1911</v>
      </c>
      <c r="D493" s="20">
        <v>304.95999999999998</v>
      </c>
      <c r="E493" s="20">
        <v>0</v>
      </c>
      <c r="F493" s="20">
        <v>0</v>
      </c>
      <c r="G493" s="20">
        <v>304.95999999999998</v>
      </c>
      <c r="H493" s="20">
        <v>6.1</v>
      </c>
      <c r="I493" s="20">
        <v>311.06</v>
      </c>
      <c r="J493">
        <v>2</v>
      </c>
      <c r="K493" s="24">
        <f>VALUE(YEAR(Diariodevtas[[#This Row],[Fecha]]))</f>
        <v>2010</v>
      </c>
      <c r="L493" s="24">
        <f>VALUE(ROUNDUP(MONTH(Diariodevtas[[#This Row],[Fecha]])/3, 0))</f>
        <v>3</v>
      </c>
      <c r="M493" s="24">
        <f>VALUE(MONTH(Diariodevtas[[#This Row],[Fecha]]))</f>
        <v>9</v>
      </c>
      <c r="N493" s="24">
        <f>VALUE(DAY(Diariodevtas[[#This Row],[Fecha]]))</f>
        <v>30</v>
      </c>
      <c r="O493" s="20" t="str">
        <f>IF(Diariodevtas[[#This Row],[Diames]]&gt;=15,"1º Quincena","2º Quincena")</f>
        <v>1º Quincena</v>
      </c>
      <c r="P493" s="24">
        <f>VALUE(WEEKNUM(Diariodevtas[[#This Row],[Fecha]]))</f>
        <v>40</v>
      </c>
      <c r="Q493" s="20" t="str">
        <f t="shared" si="7"/>
        <v>Jueves</v>
      </c>
    </row>
    <row r="494" spans="1:17">
      <c r="A494" s="13">
        <v>40451</v>
      </c>
      <c r="B494" s="19">
        <v>43000080</v>
      </c>
      <c r="C494" s="11" t="s">
        <v>1820</v>
      </c>
      <c r="D494" s="20">
        <v>240</v>
      </c>
      <c r="E494" s="20">
        <v>0</v>
      </c>
      <c r="F494" s="20">
        <v>0</v>
      </c>
      <c r="G494" s="20">
        <v>240</v>
      </c>
      <c r="H494" s="20">
        <v>4.8</v>
      </c>
      <c r="I494" s="20">
        <v>244.8</v>
      </c>
      <c r="J494">
        <v>2</v>
      </c>
      <c r="K494" s="24">
        <f>VALUE(YEAR(Diariodevtas[[#This Row],[Fecha]]))</f>
        <v>2010</v>
      </c>
      <c r="L494" s="24">
        <f>VALUE(ROUNDUP(MONTH(Diariodevtas[[#This Row],[Fecha]])/3, 0))</f>
        <v>3</v>
      </c>
      <c r="M494" s="24">
        <f>VALUE(MONTH(Diariodevtas[[#This Row],[Fecha]]))</f>
        <v>9</v>
      </c>
      <c r="N494" s="24">
        <f>VALUE(DAY(Diariodevtas[[#This Row],[Fecha]]))</f>
        <v>30</v>
      </c>
      <c r="O494" s="20" t="str">
        <f>IF(Diariodevtas[[#This Row],[Diames]]&gt;=15,"1º Quincena","2º Quincena")</f>
        <v>1º Quincena</v>
      </c>
      <c r="P494" s="24">
        <f>VALUE(WEEKNUM(Diariodevtas[[#This Row],[Fecha]]))</f>
        <v>40</v>
      </c>
      <c r="Q494" s="20" t="str">
        <f t="shared" si="7"/>
        <v>Jueves</v>
      </c>
    </row>
    <row r="495" spans="1:17">
      <c r="A495" s="13">
        <v>40451</v>
      </c>
      <c r="B495" s="19">
        <v>43000094</v>
      </c>
      <c r="C495" s="11" t="s">
        <v>1915</v>
      </c>
      <c r="D495" s="20">
        <v>73.92</v>
      </c>
      <c r="E495" s="20">
        <v>0</v>
      </c>
      <c r="F495" s="20">
        <v>0</v>
      </c>
      <c r="G495" s="20">
        <v>73.92</v>
      </c>
      <c r="H495" s="20">
        <v>1.48</v>
      </c>
      <c r="I495" s="20">
        <v>75.400000000000006</v>
      </c>
      <c r="J495">
        <v>2</v>
      </c>
      <c r="K495" s="24">
        <f>VALUE(YEAR(Diariodevtas[[#This Row],[Fecha]]))</f>
        <v>2010</v>
      </c>
      <c r="L495" s="24">
        <f>VALUE(ROUNDUP(MONTH(Diariodevtas[[#This Row],[Fecha]])/3, 0))</f>
        <v>3</v>
      </c>
      <c r="M495" s="24">
        <f>VALUE(MONTH(Diariodevtas[[#This Row],[Fecha]]))</f>
        <v>9</v>
      </c>
      <c r="N495" s="24">
        <f>VALUE(DAY(Diariodevtas[[#This Row],[Fecha]]))</f>
        <v>30</v>
      </c>
      <c r="O495" s="20" t="str">
        <f>IF(Diariodevtas[[#This Row],[Diames]]&gt;=15,"1º Quincena","2º Quincena")</f>
        <v>1º Quincena</v>
      </c>
      <c r="P495" s="24">
        <f>VALUE(WEEKNUM(Diariodevtas[[#This Row],[Fecha]]))</f>
        <v>40</v>
      </c>
      <c r="Q495" s="20" t="str">
        <f t="shared" si="7"/>
        <v>Jueves</v>
      </c>
    </row>
    <row r="496" spans="1:17">
      <c r="A496" s="13">
        <v>40451</v>
      </c>
      <c r="B496" s="19">
        <v>43000086</v>
      </c>
      <c r="C496" s="11" t="s">
        <v>1909</v>
      </c>
      <c r="D496" s="20">
        <v>1580.88</v>
      </c>
      <c r="E496" s="20">
        <v>0</v>
      </c>
      <c r="F496" s="20">
        <v>0</v>
      </c>
      <c r="G496" s="20">
        <v>1580.88</v>
      </c>
      <c r="H496" s="20">
        <v>31.62</v>
      </c>
      <c r="I496" s="20">
        <v>1612.5</v>
      </c>
      <c r="J496">
        <v>2</v>
      </c>
      <c r="K496" s="24">
        <f>VALUE(YEAR(Diariodevtas[[#This Row],[Fecha]]))</f>
        <v>2010</v>
      </c>
      <c r="L496" s="24">
        <f>VALUE(ROUNDUP(MONTH(Diariodevtas[[#This Row],[Fecha]])/3, 0))</f>
        <v>3</v>
      </c>
      <c r="M496" s="24">
        <f>VALUE(MONTH(Diariodevtas[[#This Row],[Fecha]]))</f>
        <v>9</v>
      </c>
      <c r="N496" s="24">
        <f>VALUE(DAY(Diariodevtas[[#This Row],[Fecha]]))</f>
        <v>30</v>
      </c>
      <c r="O496" s="20" t="str">
        <f>IF(Diariodevtas[[#This Row],[Diames]]&gt;=15,"1º Quincena","2º Quincena")</f>
        <v>1º Quincena</v>
      </c>
      <c r="P496" s="24">
        <f>VALUE(WEEKNUM(Diariodevtas[[#This Row],[Fecha]]))</f>
        <v>40</v>
      </c>
      <c r="Q496" s="20" t="str">
        <f t="shared" si="7"/>
        <v>Jueves</v>
      </c>
    </row>
    <row r="497" spans="1:17">
      <c r="A497" s="13">
        <v>40451</v>
      </c>
      <c r="B497" s="19">
        <v>43000005</v>
      </c>
      <c r="C497" s="11" t="s">
        <v>1891</v>
      </c>
      <c r="D497" s="20">
        <v>217.8</v>
      </c>
      <c r="E497" s="20">
        <v>0</v>
      </c>
      <c r="F497" s="20">
        <v>0</v>
      </c>
      <c r="G497" s="20">
        <v>217.8</v>
      </c>
      <c r="H497" s="20">
        <v>4.3600000000000003</v>
      </c>
      <c r="I497" s="20">
        <v>222.16</v>
      </c>
      <c r="J497">
        <v>2</v>
      </c>
      <c r="K497" s="24">
        <f>VALUE(YEAR(Diariodevtas[[#This Row],[Fecha]]))</f>
        <v>2010</v>
      </c>
      <c r="L497" s="24">
        <f>VALUE(ROUNDUP(MONTH(Diariodevtas[[#This Row],[Fecha]])/3, 0))</f>
        <v>3</v>
      </c>
      <c r="M497" s="24">
        <f>VALUE(MONTH(Diariodevtas[[#This Row],[Fecha]]))</f>
        <v>9</v>
      </c>
      <c r="N497" s="24">
        <f>VALUE(DAY(Diariodevtas[[#This Row],[Fecha]]))</f>
        <v>30</v>
      </c>
      <c r="O497" s="20" t="str">
        <f>IF(Diariodevtas[[#This Row],[Diames]]&gt;=15,"1º Quincena","2º Quincena")</f>
        <v>1º Quincena</v>
      </c>
      <c r="P497" s="24">
        <f>VALUE(WEEKNUM(Diariodevtas[[#This Row],[Fecha]]))</f>
        <v>40</v>
      </c>
      <c r="Q497" s="20" t="str">
        <f t="shared" si="7"/>
        <v>Jueves</v>
      </c>
    </row>
    <row r="498" spans="1:17">
      <c r="A498" s="13">
        <v>40451</v>
      </c>
      <c r="B498" s="19">
        <v>43000005</v>
      </c>
      <c r="C498" s="11" t="s">
        <v>1891</v>
      </c>
      <c r="D498" s="20">
        <v>138</v>
      </c>
      <c r="E498" s="20">
        <v>0</v>
      </c>
      <c r="F498" s="20">
        <v>0</v>
      </c>
      <c r="G498" s="20">
        <v>138</v>
      </c>
      <c r="H498" s="20">
        <v>2.76</v>
      </c>
      <c r="I498" s="20">
        <v>140.76</v>
      </c>
      <c r="J498">
        <v>2</v>
      </c>
      <c r="K498" s="24">
        <f>VALUE(YEAR(Diariodevtas[[#This Row],[Fecha]]))</f>
        <v>2010</v>
      </c>
      <c r="L498" s="24">
        <f>VALUE(ROUNDUP(MONTH(Diariodevtas[[#This Row],[Fecha]])/3, 0))</f>
        <v>3</v>
      </c>
      <c r="M498" s="24">
        <f>VALUE(MONTH(Diariodevtas[[#This Row],[Fecha]]))</f>
        <v>9</v>
      </c>
      <c r="N498" s="24">
        <f>VALUE(DAY(Diariodevtas[[#This Row],[Fecha]]))</f>
        <v>30</v>
      </c>
      <c r="O498" s="20" t="str">
        <f>IF(Diariodevtas[[#This Row],[Diames]]&gt;=15,"1º Quincena","2º Quincena")</f>
        <v>1º Quincena</v>
      </c>
      <c r="P498" s="24">
        <f>VALUE(WEEKNUM(Diariodevtas[[#This Row],[Fecha]]))</f>
        <v>40</v>
      </c>
      <c r="Q498" s="20" t="str">
        <f t="shared" si="7"/>
        <v>Jueves</v>
      </c>
    </row>
    <row r="499" spans="1:17">
      <c r="A499" s="13">
        <v>40451</v>
      </c>
      <c r="B499" s="19">
        <v>43000101</v>
      </c>
      <c r="C499" s="11" t="s">
        <v>1913</v>
      </c>
      <c r="D499" s="20">
        <v>115.5</v>
      </c>
      <c r="E499" s="20">
        <v>0</v>
      </c>
      <c r="F499" s="20">
        <v>0</v>
      </c>
      <c r="G499" s="20">
        <v>115.5</v>
      </c>
      <c r="H499" s="20">
        <v>2.31</v>
      </c>
      <c r="I499" s="20">
        <v>117.81</v>
      </c>
      <c r="J499">
        <v>2</v>
      </c>
      <c r="K499" s="24">
        <f>VALUE(YEAR(Diariodevtas[[#This Row],[Fecha]]))</f>
        <v>2010</v>
      </c>
      <c r="L499" s="24">
        <f>VALUE(ROUNDUP(MONTH(Diariodevtas[[#This Row],[Fecha]])/3, 0))</f>
        <v>3</v>
      </c>
      <c r="M499" s="24">
        <f>VALUE(MONTH(Diariodevtas[[#This Row],[Fecha]]))</f>
        <v>9</v>
      </c>
      <c r="N499" s="24">
        <f>VALUE(DAY(Diariodevtas[[#This Row],[Fecha]]))</f>
        <v>30</v>
      </c>
      <c r="O499" s="20" t="str">
        <f>IF(Diariodevtas[[#This Row],[Diames]]&gt;=15,"1º Quincena","2º Quincena")</f>
        <v>1º Quincena</v>
      </c>
      <c r="P499" s="24">
        <f>VALUE(WEEKNUM(Diariodevtas[[#This Row],[Fecha]]))</f>
        <v>40</v>
      </c>
      <c r="Q499" s="20" t="str">
        <f t="shared" si="7"/>
        <v>Jueves</v>
      </c>
    </row>
    <row r="500" spans="1:17">
      <c r="A500" s="13">
        <v>40451</v>
      </c>
      <c r="B500" s="19">
        <v>43000098</v>
      </c>
      <c r="C500" s="11" t="s">
        <v>1813</v>
      </c>
      <c r="D500" s="20">
        <v>34</v>
      </c>
      <c r="E500" s="20">
        <v>0</v>
      </c>
      <c r="F500" s="20">
        <v>0</v>
      </c>
      <c r="G500" s="20">
        <v>34</v>
      </c>
      <c r="H500" s="20">
        <v>0.68</v>
      </c>
      <c r="I500" s="20">
        <v>34.68</v>
      </c>
      <c r="J500">
        <v>2</v>
      </c>
      <c r="K500" s="24">
        <f>VALUE(YEAR(Diariodevtas[[#This Row],[Fecha]]))</f>
        <v>2010</v>
      </c>
      <c r="L500" s="24">
        <f>VALUE(ROUNDUP(MONTH(Diariodevtas[[#This Row],[Fecha]])/3, 0))</f>
        <v>3</v>
      </c>
      <c r="M500" s="24">
        <f>VALUE(MONTH(Diariodevtas[[#This Row],[Fecha]]))</f>
        <v>9</v>
      </c>
      <c r="N500" s="24">
        <f>VALUE(DAY(Diariodevtas[[#This Row],[Fecha]]))</f>
        <v>30</v>
      </c>
      <c r="O500" s="20" t="str">
        <f>IF(Diariodevtas[[#This Row],[Diames]]&gt;=15,"1º Quincena","2º Quincena")</f>
        <v>1º Quincena</v>
      </c>
      <c r="P500" s="24">
        <f>VALUE(WEEKNUM(Diariodevtas[[#This Row],[Fecha]]))</f>
        <v>40</v>
      </c>
      <c r="Q500" s="20" t="str">
        <f t="shared" si="7"/>
        <v>Jueves</v>
      </c>
    </row>
    <row r="501" spans="1:17">
      <c r="A501" s="13">
        <v>40451</v>
      </c>
      <c r="B501" s="19">
        <v>43000061</v>
      </c>
      <c r="C501" s="11" t="s">
        <v>1873</v>
      </c>
      <c r="D501" s="20">
        <v>214.5</v>
      </c>
      <c r="E501" s="20">
        <v>0</v>
      </c>
      <c r="F501" s="20">
        <v>0</v>
      </c>
      <c r="G501" s="20">
        <v>214.5</v>
      </c>
      <c r="H501" s="20">
        <v>4.29</v>
      </c>
      <c r="I501" s="20">
        <v>218.79</v>
      </c>
      <c r="J501">
        <v>2</v>
      </c>
      <c r="K501" s="24">
        <f>VALUE(YEAR(Diariodevtas[[#This Row],[Fecha]]))</f>
        <v>2010</v>
      </c>
      <c r="L501" s="24">
        <f>VALUE(ROUNDUP(MONTH(Diariodevtas[[#This Row],[Fecha]])/3, 0))</f>
        <v>3</v>
      </c>
      <c r="M501" s="24">
        <f>VALUE(MONTH(Diariodevtas[[#This Row],[Fecha]]))</f>
        <v>9</v>
      </c>
      <c r="N501" s="24">
        <f>VALUE(DAY(Diariodevtas[[#This Row],[Fecha]]))</f>
        <v>30</v>
      </c>
      <c r="O501" s="20" t="str">
        <f>IF(Diariodevtas[[#This Row],[Diames]]&gt;=15,"1º Quincena","2º Quincena")</f>
        <v>1º Quincena</v>
      </c>
      <c r="P501" s="24">
        <f>VALUE(WEEKNUM(Diariodevtas[[#This Row],[Fecha]]))</f>
        <v>40</v>
      </c>
      <c r="Q501" s="20" t="str">
        <f t="shared" si="7"/>
        <v>Jueves</v>
      </c>
    </row>
    <row r="502" spans="1:17">
      <c r="A502" s="13">
        <v>40451</v>
      </c>
      <c r="B502" s="19">
        <v>43000077</v>
      </c>
      <c r="C502" s="11" t="s">
        <v>1889</v>
      </c>
      <c r="D502" s="20">
        <v>82.8</v>
      </c>
      <c r="E502" s="20">
        <v>0</v>
      </c>
      <c r="F502" s="20">
        <v>0</v>
      </c>
      <c r="G502" s="20">
        <v>82.8</v>
      </c>
      <c r="H502" s="20">
        <v>1.66</v>
      </c>
      <c r="I502" s="20">
        <v>84.46</v>
      </c>
      <c r="J502">
        <v>2</v>
      </c>
      <c r="K502" s="24">
        <f>VALUE(YEAR(Diariodevtas[[#This Row],[Fecha]]))</f>
        <v>2010</v>
      </c>
      <c r="L502" s="24">
        <f>VALUE(ROUNDUP(MONTH(Diariodevtas[[#This Row],[Fecha]])/3, 0))</f>
        <v>3</v>
      </c>
      <c r="M502" s="24">
        <f>VALUE(MONTH(Diariodevtas[[#This Row],[Fecha]]))</f>
        <v>9</v>
      </c>
      <c r="N502" s="24">
        <f>VALUE(DAY(Diariodevtas[[#This Row],[Fecha]]))</f>
        <v>30</v>
      </c>
      <c r="O502" s="20" t="str">
        <f>IF(Diariodevtas[[#This Row],[Diames]]&gt;=15,"1º Quincena","2º Quincena")</f>
        <v>1º Quincena</v>
      </c>
      <c r="P502" s="24">
        <f>VALUE(WEEKNUM(Diariodevtas[[#This Row],[Fecha]]))</f>
        <v>40</v>
      </c>
      <c r="Q502" s="20" t="str">
        <f t="shared" si="7"/>
        <v>Jueves</v>
      </c>
    </row>
    <row r="503" spans="1:17">
      <c r="A503" s="13">
        <v>40451</v>
      </c>
      <c r="B503" s="19">
        <v>43000041</v>
      </c>
      <c r="C503" s="11" t="s">
        <v>1885</v>
      </c>
      <c r="D503" s="20">
        <v>716.88</v>
      </c>
      <c r="E503" s="20">
        <v>0</v>
      </c>
      <c r="F503" s="20">
        <v>0</v>
      </c>
      <c r="G503" s="20">
        <v>716.88</v>
      </c>
      <c r="H503" s="20">
        <v>14.34</v>
      </c>
      <c r="I503" s="20">
        <v>731.22</v>
      </c>
      <c r="J503">
        <v>2</v>
      </c>
      <c r="K503" s="24">
        <f>VALUE(YEAR(Diariodevtas[[#This Row],[Fecha]]))</f>
        <v>2010</v>
      </c>
      <c r="L503" s="24">
        <f>VALUE(ROUNDUP(MONTH(Diariodevtas[[#This Row],[Fecha]])/3, 0))</f>
        <v>3</v>
      </c>
      <c r="M503" s="24">
        <f>VALUE(MONTH(Diariodevtas[[#This Row],[Fecha]]))</f>
        <v>9</v>
      </c>
      <c r="N503" s="24">
        <f>VALUE(DAY(Diariodevtas[[#This Row],[Fecha]]))</f>
        <v>30</v>
      </c>
      <c r="O503" s="20" t="str">
        <f>IF(Diariodevtas[[#This Row],[Diames]]&gt;=15,"1º Quincena","2º Quincena")</f>
        <v>1º Quincena</v>
      </c>
      <c r="P503" s="24">
        <f>VALUE(WEEKNUM(Diariodevtas[[#This Row],[Fecha]]))</f>
        <v>40</v>
      </c>
      <c r="Q503" s="20" t="str">
        <f t="shared" si="7"/>
        <v>Jueves</v>
      </c>
    </row>
    <row r="504" spans="1:17">
      <c r="A504" s="13">
        <v>40451</v>
      </c>
      <c r="B504" s="19">
        <v>43000041</v>
      </c>
      <c r="C504" s="11" t="s">
        <v>1885</v>
      </c>
      <c r="D504" s="20">
        <v>150</v>
      </c>
      <c r="E504" s="20">
        <v>0</v>
      </c>
      <c r="F504" s="20">
        <v>0</v>
      </c>
      <c r="G504" s="20">
        <v>150</v>
      </c>
      <c r="H504" s="20">
        <v>3</v>
      </c>
      <c r="I504" s="20">
        <v>153</v>
      </c>
      <c r="J504">
        <v>2</v>
      </c>
      <c r="K504" s="24">
        <f>VALUE(YEAR(Diariodevtas[[#This Row],[Fecha]]))</f>
        <v>2010</v>
      </c>
      <c r="L504" s="24">
        <f>VALUE(ROUNDUP(MONTH(Diariodevtas[[#This Row],[Fecha]])/3, 0))</f>
        <v>3</v>
      </c>
      <c r="M504" s="24">
        <f>VALUE(MONTH(Diariodevtas[[#This Row],[Fecha]]))</f>
        <v>9</v>
      </c>
      <c r="N504" s="24">
        <f>VALUE(DAY(Diariodevtas[[#This Row],[Fecha]]))</f>
        <v>30</v>
      </c>
      <c r="O504" s="20" t="str">
        <f>IF(Diariodevtas[[#This Row],[Diames]]&gt;=15,"1º Quincena","2º Quincena")</f>
        <v>1º Quincena</v>
      </c>
      <c r="P504" s="24">
        <f>VALUE(WEEKNUM(Diariodevtas[[#This Row],[Fecha]]))</f>
        <v>40</v>
      </c>
      <c r="Q504" s="20" t="str">
        <f t="shared" si="7"/>
        <v>Jueves</v>
      </c>
    </row>
    <row r="505" spans="1:17">
      <c r="A505" s="13">
        <v>40451</v>
      </c>
      <c r="B505" s="19">
        <v>43000062</v>
      </c>
      <c r="C505" s="11" t="s">
        <v>1884</v>
      </c>
      <c r="D505" s="20">
        <v>1589.6</v>
      </c>
      <c r="E505" s="20">
        <v>0</v>
      </c>
      <c r="F505" s="20">
        <v>0</v>
      </c>
      <c r="G505" s="20">
        <v>1589.6</v>
      </c>
      <c r="H505" s="20">
        <v>31.79</v>
      </c>
      <c r="I505" s="20">
        <v>1621.39</v>
      </c>
      <c r="J505">
        <v>2</v>
      </c>
      <c r="K505" s="24">
        <f>VALUE(YEAR(Diariodevtas[[#This Row],[Fecha]]))</f>
        <v>2010</v>
      </c>
      <c r="L505" s="24">
        <f>VALUE(ROUNDUP(MONTH(Diariodevtas[[#This Row],[Fecha]])/3, 0))</f>
        <v>3</v>
      </c>
      <c r="M505" s="24">
        <f>VALUE(MONTH(Diariodevtas[[#This Row],[Fecha]]))</f>
        <v>9</v>
      </c>
      <c r="N505" s="24">
        <f>VALUE(DAY(Diariodevtas[[#This Row],[Fecha]]))</f>
        <v>30</v>
      </c>
      <c r="O505" s="20" t="str">
        <f>IF(Diariodevtas[[#This Row],[Diames]]&gt;=15,"1º Quincena","2º Quincena")</f>
        <v>1º Quincena</v>
      </c>
      <c r="P505" s="24">
        <f>VALUE(WEEKNUM(Diariodevtas[[#This Row],[Fecha]]))</f>
        <v>40</v>
      </c>
      <c r="Q505" s="20" t="str">
        <f t="shared" si="7"/>
        <v>Jueves</v>
      </c>
    </row>
    <row r="506" spans="1:17">
      <c r="A506" s="13">
        <v>40451</v>
      </c>
      <c r="B506" s="19">
        <v>43000107</v>
      </c>
      <c r="C506" s="11" t="s">
        <v>1837</v>
      </c>
      <c r="D506" s="20">
        <v>2952.08</v>
      </c>
      <c r="E506" s="20">
        <v>0</v>
      </c>
      <c r="F506" s="20">
        <v>0</v>
      </c>
      <c r="G506" s="20">
        <v>2952.08</v>
      </c>
      <c r="H506" s="20">
        <v>59.04</v>
      </c>
      <c r="I506" s="20">
        <v>3011.12</v>
      </c>
      <c r="J506">
        <v>2</v>
      </c>
      <c r="K506" s="24">
        <f>VALUE(YEAR(Diariodevtas[[#This Row],[Fecha]]))</f>
        <v>2010</v>
      </c>
      <c r="L506" s="24">
        <f>VALUE(ROUNDUP(MONTH(Diariodevtas[[#This Row],[Fecha]])/3, 0))</f>
        <v>3</v>
      </c>
      <c r="M506" s="24">
        <f>VALUE(MONTH(Diariodevtas[[#This Row],[Fecha]]))</f>
        <v>9</v>
      </c>
      <c r="N506" s="24">
        <f>VALUE(DAY(Diariodevtas[[#This Row],[Fecha]]))</f>
        <v>30</v>
      </c>
      <c r="O506" s="20" t="str">
        <f>IF(Diariodevtas[[#This Row],[Diames]]&gt;=15,"1º Quincena","2º Quincena")</f>
        <v>1º Quincena</v>
      </c>
      <c r="P506" s="24">
        <f>VALUE(WEEKNUM(Diariodevtas[[#This Row],[Fecha]]))</f>
        <v>40</v>
      </c>
      <c r="Q506" s="20" t="str">
        <f t="shared" si="7"/>
        <v>Jueves</v>
      </c>
    </row>
    <row r="507" spans="1:17">
      <c r="A507" s="13">
        <v>40451</v>
      </c>
      <c r="B507" s="19">
        <v>43000020</v>
      </c>
      <c r="C507" s="11" t="s">
        <v>1878</v>
      </c>
      <c r="D507" s="20">
        <v>130.1</v>
      </c>
      <c r="E507" s="20">
        <v>0</v>
      </c>
      <c r="F507" s="20">
        <v>0</v>
      </c>
      <c r="G507" s="20">
        <v>130.1</v>
      </c>
      <c r="H507" s="20">
        <v>2.6</v>
      </c>
      <c r="I507" s="20">
        <v>132.69999999999999</v>
      </c>
      <c r="J507">
        <v>2</v>
      </c>
      <c r="K507" s="24">
        <f>VALUE(YEAR(Diariodevtas[[#This Row],[Fecha]]))</f>
        <v>2010</v>
      </c>
      <c r="L507" s="24">
        <f>VALUE(ROUNDUP(MONTH(Diariodevtas[[#This Row],[Fecha]])/3, 0))</f>
        <v>3</v>
      </c>
      <c r="M507" s="24">
        <f>VALUE(MONTH(Diariodevtas[[#This Row],[Fecha]]))</f>
        <v>9</v>
      </c>
      <c r="N507" s="24">
        <f>VALUE(DAY(Diariodevtas[[#This Row],[Fecha]]))</f>
        <v>30</v>
      </c>
      <c r="O507" s="20" t="str">
        <f>IF(Diariodevtas[[#This Row],[Diames]]&gt;=15,"1º Quincena","2º Quincena")</f>
        <v>1º Quincena</v>
      </c>
      <c r="P507" s="24">
        <f>VALUE(WEEKNUM(Diariodevtas[[#This Row],[Fecha]]))</f>
        <v>40</v>
      </c>
      <c r="Q507" s="20" t="str">
        <f t="shared" si="7"/>
        <v>Jueves</v>
      </c>
    </row>
  </sheetData>
  <mergeCells count="1">
    <mergeCell ref="K1:Q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B2:S28"/>
  <sheetViews>
    <sheetView tabSelected="1" workbookViewId="0">
      <selection activeCell="F22" sqref="F22"/>
    </sheetView>
  </sheetViews>
  <sheetFormatPr baseColWidth="10" defaultRowHeight="12.75"/>
  <cols>
    <col min="1" max="1" width="3.7109375" customWidth="1"/>
    <col min="2" max="2" width="9.140625" customWidth="1"/>
    <col min="3" max="3" width="10.140625" customWidth="1"/>
    <col min="4" max="5" width="9.28515625" customWidth="1"/>
    <col min="6" max="6" width="17.28515625" bestFit="1" customWidth="1"/>
    <col min="12" max="12" width="8.5703125" customWidth="1"/>
    <col min="13" max="14" width="1.5703125" customWidth="1"/>
    <col min="15" max="15" width="3.42578125" customWidth="1"/>
    <col min="16" max="16" width="9.140625" customWidth="1"/>
    <col min="17" max="17" width="12.7109375" customWidth="1"/>
    <col min="18" max="18" width="11.28515625" bestFit="1" customWidth="1"/>
    <col min="19" max="19" width="10.85546875" bestFit="1" customWidth="1"/>
  </cols>
  <sheetData>
    <row r="2" spans="2:19">
      <c r="B2" s="40" t="s">
        <v>1937</v>
      </c>
      <c r="C2" s="40"/>
      <c r="D2" s="40"/>
      <c r="F2" s="31"/>
      <c r="N2" s="42"/>
      <c r="P2" s="41" t="s">
        <v>1940</v>
      </c>
      <c r="Q2" s="41"/>
      <c r="R2" s="41"/>
    </row>
    <row r="3" spans="2:19">
      <c r="B3" s="40"/>
      <c r="C3" s="40"/>
      <c r="D3" s="40"/>
      <c r="N3" s="42"/>
      <c r="P3" s="41"/>
      <c r="Q3" s="41"/>
      <c r="R3" s="41"/>
    </row>
    <row r="4" spans="2:19">
      <c r="N4" s="42"/>
    </row>
    <row r="5" spans="2:19">
      <c r="B5" s="18" t="s">
        <v>1927</v>
      </c>
      <c r="C5" t="s">
        <v>1935</v>
      </c>
      <c r="N5" s="42"/>
      <c r="P5" s="18" t="s">
        <v>1927</v>
      </c>
      <c r="Q5" t="s">
        <v>1935</v>
      </c>
    </row>
    <row r="6" spans="2:19">
      <c r="B6" s="18" t="s">
        <v>1933</v>
      </c>
      <c r="C6" t="s">
        <v>1935</v>
      </c>
      <c r="N6" s="42"/>
      <c r="P6" s="18" t="s">
        <v>1933</v>
      </c>
      <c r="Q6" t="s">
        <v>1935</v>
      </c>
    </row>
    <row r="7" spans="2:19">
      <c r="N7" s="42"/>
    </row>
    <row r="8" spans="2:19">
      <c r="B8" s="25" t="s">
        <v>1934</v>
      </c>
      <c r="N8" s="42"/>
      <c r="Q8" s="30" t="s">
        <v>1934</v>
      </c>
      <c r="R8" t="s">
        <v>1941</v>
      </c>
      <c r="S8" t="s">
        <v>1942</v>
      </c>
    </row>
    <row r="9" spans="2:19">
      <c r="C9" s="30">
        <v>1</v>
      </c>
      <c r="D9" s="30">
        <v>2</v>
      </c>
      <c r="E9" s="30" t="s">
        <v>1925</v>
      </c>
      <c r="N9" s="42"/>
      <c r="P9" s="32">
        <v>1</v>
      </c>
      <c r="Q9" s="21">
        <v>19977.43</v>
      </c>
      <c r="R9" s="33">
        <v>42</v>
      </c>
      <c r="S9" s="34">
        <v>475.65309523809526</v>
      </c>
    </row>
    <row r="10" spans="2:19">
      <c r="B10" s="32">
        <v>1</v>
      </c>
      <c r="C10" s="21">
        <v>11682.87</v>
      </c>
      <c r="D10" s="21">
        <v>8294.5600000000013</v>
      </c>
      <c r="E10" s="21">
        <v>19977.43</v>
      </c>
      <c r="N10" s="42"/>
      <c r="P10" s="32">
        <v>2</v>
      </c>
      <c r="Q10" s="21">
        <v>50028.399999999987</v>
      </c>
      <c r="R10" s="33">
        <v>61</v>
      </c>
      <c r="S10" s="34">
        <v>820.13770491803257</v>
      </c>
    </row>
    <row r="11" spans="2:19">
      <c r="B11" s="32">
        <v>2</v>
      </c>
      <c r="C11" s="21">
        <v>37859.349999999991</v>
      </c>
      <c r="D11" s="21">
        <v>12169.05</v>
      </c>
      <c r="E11" s="21">
        <v>50028.399999999994</v>
      </c>
      <c r="N11" s="42"/>
      <c r="P11" s="32">
        <v>3</v>
      </c>
      <c r="Q11" s="21">
        <v>79366.350000000035</v>
      </c>
      <c r="R11" s="33">
        <v>78</v>
      </c>
      <c r="S11" s="34">
        <v>1017.5173076923081</v>
      </c>
    </row>
    <row r="12" spans="2:19">
      <c r="B12" s="32">
        <v>3</v>
      </c>
      <c r="C12" s="21">
        <v>56980.95</v>
      </c>
      <c r="D12" s="21">
        <v>22385.399999999998</v>
      </c>
      <c r="E12" s="21">
        <v>79366.349999999991</v>
      </c>
      <c r="N12" s="42"/>
      <c r="P12" s="32">
        <v>4</v>
      </c>
      <c r="Q12" s="21">
        <v>138188.30000000002</v>
      </c>
      <c r="R12" s="33">
        <v>47</v>
      </c>
      <c r="S12" s="34">
        <v>2940.1765957446814</v>
      </c>
    </row>
    <row r="13" spans="2:19">
      <c r="B13" s="32">
        <v>4</v>
      </c>
      <c r="C13" s="21">
        <v>116215.26000000001</v>
      </c>
      <c r="D13" s="21">
        <v>21973.040000000001</v>
      </c>
      <c r="E13" s="21">
        <v>138188.30000000002</v>
      </c>
      <c r="N13" s="42"/>
      <c r="P13" s="32">
        <v>5</v>
      </c>
      <c r="Q13" s="21">
        <v>12308.44</v>
      </c>
      <c r="R13" s="33">
        <v>28</v>
      </c>
      <c r="S13" s="34">
        <v>439.58714285714285</v>
      </c>
    </row>
    <row r="14" spans="2:19">
      <c r="B14" s="32">
        <v>5</v>
      </c>
      <c r="C14" s="21">
        <v>9217.48</v>
      </c>
      <c r="D14" s="21">
        <v>3090.96</v>
      </c>
      <c r="E14" s="21">
        <v>12308.439999999999</v>
      </c>
      <c r="N14" s="42"/>
      <c r="P14" s="32">
        <v>6</v>
      </c>
      <c r="Q14" s="21">
        <v>78668.710000000006</v>
      </c>
      <c r="R14" s="33">
        <v>50</v>
      </c>
      <c r="S14" s="34">
        <v>1573.3742000000002</v>
      </c>
    </row>
    <row r="15" spans="2:19">
      <c r="B15" s="32">
        <v>6</v>
      </c>
      <c r="C15" s="21">
        <v>59451.64</v>
      </c>
      <c r="D15" s="21">
        <v>19217.07</v>
      </c>
      <c r="E15" s="21">
        <v>78668.709999999992</v>
      </c>
      <c r="N15" s="42"/>
      <c r="P15" s="32">
        <v>7</v>
      </c>
      <c r="Q15" s="21">
        <v>168542.63999999993</v>
      </c>
      <c r="R15" s="33">
        <v>97</v>
      </c>
      <c r="S15" s="34">
        <v>1737.552989690721</v>
      </c>
    </row>
    <row r="16" spans="2:19">
      <c r="B16" s="32">
        <v>7</v>
      </c>
      <c r="C16" s="21">
        <v>125164.20999999995</v>
      </c>
      <c r="D16" s="21">
        <v>43378.43</v>
      </c>
      <c r="E16" s="21">
        <v>168542.63999999996</v>
      </c>
      <c r="N16" s="42"/>
      <c r="P16" s="32">
        <v>8</v>
      </c>
      <c r="Q16" s="21">
        <v>18002.38</v>
      </c>
      <c r="R16" s="33">
        <v>25</v>
      </c>
      <c r="S16" s="34">
        <v>720.09520000000009</v>
      </c>
    </row>
    <row r="17" spans="2:19">
      <c r="B17" s="32">
        <v>8</v>
      </c>
      <c r="C17" s="21">
        <v>6398.8600000000006</v>
      </c>
      <c r="D17" s="21">
        <v>11603.52</v>
      </c>
      <c r="E17" s="21">
        <v>18002.38</v>
      </c>
      <c r="N17" s="42"/>
      <c r="P17" s="32">
        <v>9</v>
      </c>
      <c r="Q17" s="21">
        <v>70293.36</v>
      </c>
      <c r="R17" s="33">
        <v>52</v>
      </c>
      <c r="S17" s="34">
        <v>1351.7953846153846</v>
      </c>
    </row>
    <row r="18" spans="2:19">
      <c r="B18" s="32">
        <v>9</v>
      </c>
      <c r="C18" s="21">
        <v>52328.28</v>
      </c>
      <c r="D18" s="21">
        <v>17965.079999999994</v>
      </c>
      <c r="E18" s="21">
        <v>70293.359999999986</v>
      </c>
      <c r="N18" s="42"/>
      <c r="P18" s="32">
        <v>10</v>
      </c>
      <c r="Q18" s="21">
        <v>55632.7</v>
      </c>
      <c r="R18" s="33">
        <v>25</v>
      </c>
      <c r="S18" s="34">
        <v>2225.308</v>
      </c>
    </row>
    <row r="19" spans="2:19">
      <c r="B19" s="32">
        <v>10</v>
      </c>
      <c r="C19" s="21">
        <v>55632.7</v>
      </c>
      <c r="D19" s="21"/>
      <c r="E19" s="21">
        <v>55632.7</v>
      </c>
      <c r="N19" s="42"/>
      <c r="P19" s="32" t="s">
        <v>1925</v>
      </c>
      <c r="Q19" s="26">
        <v>691008.71000000008</v>
      </c>
      <c r="R19" s="35">
        <v>505</v>
      </c>
      <c r="S19" s="36">
        <v>1368.3340792079209</v>
      </c>
    </row>
    <row r="20" spans="2:19">
      <c r="B20" s="32" t="s">
        <v>1925</v>
      </c>
      <c r="C20" s="26">
        <v>530931.59999999986</v>
      </c>
      <c r="D20" s="26">
        <v>160077.10999999996</v>
      </c>
      <c r="E20" s="26">
        <v>691008.71</v>
      </c>
      <c r="N20" s="42"/>
    </row>
    <row r="21" spans="2:19">
      <c r="N21" s="42"/>
    </row>
    <row r="22" spans="2:19">
      <c r="N22" s="42"/>
    </row>
    <row r="23" spans="2:19">
      <c r="N23" s="42"/>
    </row>
    <row r="24" spans="2:19">
      <c r="N24" s="42"/>
    </row>
    <row r="25" spans="2:19">
      <c r="N25" s="42"/>
    </row>
    <row r="26" spans="2:19">
      <c r="N26" s="42"/>
    </row>
    <row r="27" spans="2:19">
      <c r="N27" s="42"/>
    </row>
    <row r="28" spans="2:19">
      <c r="N28" s="42"/>
    </row>
  </sheetData>
  <mergeCells count="2">
    <mergeCell ref="B2:D3"/>
    <mergeCell ref="P2:R3"/>
  </mergeCells>
  <pageMargins left="0.70866141732283472" right="0.70866141732283472" top="0.74803149606299213" bottom="0.74803149606299213" header="0.31496062992125984" footer="0.31496062992125984"/>
  <pageSetup paperSize="9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B4:D135"/>
  <sheetViews>
    <sheetView workbookViewId="0">
      <selection activeCell="B17" sqref="B17"/>
    </sheetView>
  </sheetViews>
  <sheetFormatPr baseColWidth="10" defaultRowHeight="12.75"/>
  <cols>
    <col min="2" max="2" width="52.140625" customWidth="1"/>
    <col min="3" max="3" width="12.7109375" customWidth="1"/>
    <col min="4" max="4" width="8.28515625" bestFit="1" customWidth="1"/>
    <col min="5" max="5" width="9.28515625" customWidth="1"/>
  </cols>
  <sheetData>
    <row r="4" spans="2:4">
      <c r="B4" s="40" t="s">
        <v>1938</v>
      </c>
      <c r="C4" s="40"/>
      <c r="D4" s="40"/>
    </row>
    <row r="5" spans="2:4">
      <c r="B5" s="40"/>
      <c r="C5" s="40"/>
      <c r="D5" s="40"/>
    </row>
    <row r="7" spans="2:4">
      <c r="B7" s="18" t="s">
        <v>1927</v>
      </c>
      <c r="C7" t="s">
        <v>1935</v>
      </c>
    </row>
    <row r="8" spans="2:4">
      <c r="B8" s="18" t="s">
        <v>1933</v>
      </c>
      <c r="C8" t="s">
        <v>1935</v>
      </c>
    </row>
    <row r="10" spans="2:4">
      <c r="C10" s="30" t="s">
        <v>1934</v>
      </c>
      <c r="D10" t="s">
        <v>1936</v>
      </c>
    </row>
    <row r="11" spans="2:4">
      <c r="B11" s="29" t="s">
        <v>1815</v>
      </c>
      <c r="C11" s="21">
        <v>392441.99000000005</v>
      </c>
      <c r="D11" s="27">
        <v>0.56792625667482544</v>
      </c>
    </row>
    <row r="12" spans="2:4">
      <c r="B12" s="29" t="s">
        <v>1876</v>
      </c>
      <c r="C12" s="21">
        <v>27876.890000000003</v>
      </c>
      <c r="D12" s="27">
        <v>4.0342313485455195E-2</v>
      </c>
    </row>
    <row r="13" spans="2:4">
      <c r="B13" s="29" t="s">
        <v>1824</v>
      </c>
      <c r="C13" s="21">
        <v>20439.149999999998</v>
      </c>
      <c r="D13" s="27">
        <v>2.9578715440504354E-2</v>
      </c>
    </row>
    <row r="14" spans="2:4">
      <c r="B14" s="29" t="s">
        <v>1877</v>
      </c>
      <c r="C14" s="21">
        <v>15610.52</v>
      </c>
      <c r="D14" s="27">
        <v>2.2590916401039284E-2</v>
      </c>
    </row>
    <row r="15" spans="2:4">
      <c r="B15" s="29" t="s">
        <v>1863</v>
      </c>
      <c r="C15" s="21">
        <v>13101.660000000002</v>
      </c>
      <c r="D15" s="27">
        <v>1.8960195161649988E-2</v>
      </c>
    </row>
    <row r="16" spans="2:4">
      <c r="B16" s="29" t="s">
        <v>1891</v>
      </c>
      <c r="C16" s="21">
        <v>10827.59</v>
      </c>
      <c r="D16" s="27">
        <v>1.5669252562677538E-2</v>
      </c>
    </row>
    <row r="17" spans="2:4">
      <c r="B17" s="29" t="s">
        <v>1882</v>
      </c>
      <c r="C17" s="21">
        <v>10272.480000000001</v>
      </c>
      <c r="D17" s="27">
        <v>1.4865919707437551E-2</v>
      </c>
    </row>
    <row r="18" spans="2:4">
      <c r="B18" s="29" t="s">
        <v>1898</v>
      </c>
      <c r="C18" s="21">
        <v>10166.700000000001</v>
      </c>
      <c r="D18" s="27">
        <v>1.4712839147859655E-2</v>
      </c>
    </row>
    <row r="19" spans="2:4">
      <c r="B19" s="29" t="s">
        <v>1909</v>
      </c>
      <c r="C19" s="21">
        <v>9765</v>
      </c>
      <c r="D19" s="27">
        <v>1.4131515071640701E-2</v>
      </c>
    </row>
    <row r="20" spans="2:4">
      <c r="B20" s="29" t="s">
        <v>1818</v>
      </c>
      <c r="C20" s="21">
        <v>9432.2900000000009</v>
      </c>
      <c r="D20" s="27">
        <v>1.3650030547371827E-2</v>
      </c>
    </row>
    <row r="21" spans="2:4">
      <c r="B21" s="29" t="s">
        <v>1902</v>
      </c>
      <c r="C21" s="21">
        <v>8959.18</v>
      </c>
      <c r="D21" s="27">
        <v>1.296536479257982E-2</v>
      </c>
    </row>
    <row r="22" spans="2:4">
      <c r="B22" s="29" t="s">
        <v>1814</v>
      </c>
      <c r="C22" s="21">
        <v>8388.16</v>
      </c>
      <c r="D22" s="27">
        <v>1.2139007625533401E-2</v>
      </c>
    </row>
    <row r="23" spans="2:4">
      <c r="B23" s="29" t="s">
        <v>1819</v>
      </c>
      <c r="C23" s="21">
        <v>8307.1200000000008</v>
      </c>
      <c r="D23" s="27">
        <v>1.202172979845652E-2</v>
      </c>
    </row>
    <row r="24" spans="2:4">
      <c r="B24" s="29" t="s">
        <v>1906</v>
      </c>
      <c r="C24" s="21">
        <v>7399.26</v>
      </c>
      <c r="D24" s="27">
        <v>1.0707911337325978E-2</v>
      </c>
    </row>
    <row r="25" spans="2:4">
      <c r="B25" s="29" t="s">
        <v>1865</v>
      </c>
      <c r="C25" s="21">
        <v>7181.12</v>
      </c>
      <c r="D25" s="27">
        <v>1.0392227906939116E-2</v>
      </c>
    </row>
    <row r="26" spans="2:4">
      <c r="B26" s="29" t="s">
        <v>1908</v>
      </c>
      <c r="C26" s="21">
        <v>7113.76</v>
      </c>
      <c r="D26" s="27">
        <v>1.0294747225400386E-2</v>
      </c>
    </row>
    <row r="27" spans="2:4">
      <c r="B27" s="29" t="s">
        <v>1837</v>
      </c>
      <c r="C27" s="21">
        <v>6912.08</v>
      </c>
      <c r="D27" s="27">
        <v>1.0002884044688813E-2</v>
      </c>
    </row>
    <row r="28" spans="2:4">
      <c r="B28" s="29" t="s">
        <v>1910</v>
      </c>
      <c r="C28" s="21">
        <v>6562.49</v>
      </c>
      <c r="D28" s="27">
        <v>9.4969714636447908E-3</v>
      </c>
    </row>
    <row r="29" spans="2:4">
      <c r="B29" s="29" t="s">
        <v>1884</v>
      </c>
      <c r="C29" s="21">
        <v>5600.18</v>
      </c>
      <c r="D29" s="27">
        <v>8.1043551534972693E-3</v>
      </c>
    </row>
    <row r="30" spans="2:4">
      <c r="B30" s="29" t="s">
        <v>1886</v>
      </c>
      <c r="C30" s="21">
        <v>4882.01</v>
      </c>
      <c r="D30" s="27">
        <v>7.0650484275371862E-3</v>
      </c>
    </row>
    <row r="31" spans="2:4">
      <c r="B31" s="29" t="s">
        <v>1811</v>
      </c>
      <c r="C31" s="21">
        <v>4848.97</v>
      </c>
      <c r="D31" s="27">
        <v>7.0172342690152196E-3</v>
      </c>
    </row>
    <row r="32" spans="2:4">
      <c r="B32" s="29" t="s">
        <v>1820</v>
      </c>
      <c r="C32" s="21">
        <v>4619.16</v>
      </c>
      <c r="D32" s="27">
        <v>6.6846624842109431E-3</v>
      </c>
    </row>
    <row r="33" spans="2:4">
      <c r="B33" s="29" t="s">
        <v>1885</v>
      </c>
      <c r="C33" s="21">
        <v>4423.6000000000004</v>
      </c>
      <c r="D33" s="27">
        <v>6.4016559212401241E-3</v>
      </c>
    </row>
    <row r="34" spans="2:4">
      <c r="B34" s="29" t="s">
        <v>1904</v>
      </c>
      <c r="C34" s="21">
        <v>4197.0599999999995</v>
      </c>
      <c r="D34" s="27">
        <v>6.0738163488561515E-3</v>
      </c>
    </row>
    <row r="35" spans="2:4">
      <c r="B35" s="29" t="s">
        <v>1855</v>
      </c>
      <c r="C35" s="21">
        <v>4079.91</v>
      </c>
      <c r="D35" s="27">
        <v>5.9042815827893098E-3</v>
      </c>
    </row>
    <row r="36" spans="2:4">
      <c r="B36" s="29" t="s">
        <v>1875</v>
      </c>
      <c r="C36" s="21">
        <v>4004.46</v>
      </c>
      <c r="D36" s="27">
        <v>5.7950933787795523E-3</v>
      </c>
    </row>
    <row r="37" spans="2:4">
      <c r="B37" s="29" t="s">
        <v>1843</v>
      </c>
      <c r="C37" s="21">
        <v>3877.2099999999996</v>
      </c>
      <c r="D37" s="27">
        <v>5.6109422991209457E-3</v>
      </c>
    </row>
    <row r="38" spans="2:4">
      <c r="B38" s="29" t="s">
        <v>1892</v>
      </c>
      <c r="C38" s="21">
        <v>3843.3</v>
      </c>
      <c r="D38" s="27">
        <v>5.5618691116064217E-3</v>
      </c>
    </row>
    <row r="39" spans="2:4">
      <c r="B39" s="29" t="s">
        <v>1883</v>
      </c>
      <c r="C39" s="21">
        <v>3434.06</v>
      </c>
      <c r="D39" s="27">
        <v>4.9696334507853017E-3</v>
      </c>
    </row>
    <row r="40" spans="2:4">
      <c r="B40" s="29" t="s">
        <v>1825</v>
      </c>
      <c r="C40" s="21">
        <v>3338.6</v>
      </c>
      <c r="D40" s="27">
        <v>4.8314875799467119E-3</v>
      </c>
    </row>
    <row r="41" spans="2:4">
      <c r="B41" s="29" t="s">
        <v>1905</v>
      </c>
      <c r="C41" s="21">
        <v>3266.96</v>
      </c>
      <c r="D41" s="27">
        <v>4.7278130546285005E-3</v>
      </c>
    </row>
    <row r="42" spans="2:4">
      <c r="B42" s="29" t="s">
        <v>1835</v>
      </c>
      <c r="C42" s="21">
        <v>3191.1400000000003</v>
      </c>
      <c r="D42" s="27">
        <v>4.6180894015069654E-3</v>
      </c>
    </row>
    <row r="43" spans="2:4">
      <c r="B43" s="29" t="s">
        <v>1911</v>
      </c>
      <c r="C43" s="21">
        <v>2862.5600000000004</v>
      </c>
      <c r="D43" s="27">
        <v>4.1425816470533347E-3</v>
      </c>
    </row>
    <row r="44" spans="2:4">
      <c r="B44" s="29" t="s">
        <v>1860</v>
      </c>
      <c r="C44" s="21">
        <v>2568.02</v>
      </c>
      <c r="D44" s="27">
        <v>3.7163352108832313E-3</v>
      </c>
    </row>
    <row r="45" spans="2:4">
      <c r="B45" s="29" t="s">
        <v>1847</v>
      </c>
      <c r="C45" s="21">
        <v>2411.17</v>
      </c>
      <c r="D45" s="27">
        <v>3.4893482022824284E-3</v>
      </c>
    </row>
    <row r="46" spans="2:4">
      <c r="B46" s="29" t="s">
        <v>1829</v>
      </c>
      <c r="C46" s="21">
        <v>2401.75</v>
      </c>
      <c r="D46" s="27">
        <v>3.4757159573285258E-3</v>
      </c>
    </row>
    <row r="47" spans="2:4">
      <c r="B47" s="29" t="s">
        <v>1893</v>
      </c>
      <c r="C47" s="21">
        <v>2225.6999999999998</v>
      </c>
      <c r="D47" s="27">
        <v>3.2209434813057561E-3</v>
      </c>
    </row>
    <row r="48" spans="2:4">
      <c r="B48" s="29" t="s">
        <v>1842</v>
      </c>
      <c r="C48" s="21">
        <v>2116.98</v>
      </c>
      <c r="D48" s="27">
        <v>3.0636082720288719E-3</v>
      </c>
    </row>
    <row r="49" spans="2:4">
      <c r="B49" s="29" t="s">
        <v>1838</v>
      </c>
      <c r="C49" s="21">
        <v>2004.17</v>
      </c>
      <c r="D49" s="27">
        <v>2.9003541793272041E-3</v>
      </c>
    </row>
    <row r="50" spans="2:4">
      <c r="B50" s="29" t="s">
        <v>1827</v>
      </c>
      <c r="C50" s="21">
        <v>1928.7400000000002</v>
      </c>
      <c r="D50" s="27">
        <v>2.7911949185126768E-3</v>
      </c>
    </row>
    <row r="51" spans="2:4">
      <c r="B51" s="29" t="s">
        <v>1880</v>
      </c>
      <c r="C51" s="21">
        <v>1759.03</v>
      </c>
      <c r="D51" s="27">
        <v>2.5455974353782019E-3</v>
      </c>
    </row>
    <row r="52" spans="2:4">
      <c r="B52" s="29" t="s">
        <v>1836</v>
      </c>
      <c r="C52" s="21">
        <v>1730.3200000000002</v>
      </c>
      <c r="D52" s="27">
        <v>2.5040494786237933E-3</v>
      </c>
    </row>
    <row r="53" spans="2:4">
      <c r="B53" s="29" t="s">
        <v>1850</v>
      </c>
      <c r="C53" s="21">
        <v>1697.85</v>
      </c>
      <c r="D53" s="27">
        <v>2.4570602011659156E-3</v>
      </c>
    </row>
    <row r="54" spans="2:4">
      <c r="B54" s="29" t="s">
        <v>1900</v>
      </c>
      <c r="C54" s="21">
        <v>1691.78</v>
      </c>
      <c r="D54" s="27">
        <v>2.4482759414132418E-3</v>
      </c>
    </row>
    <row r="55" spans="2:4">
      <c r="B55" s="29" t="s">
        <v>1889</v>
      </c>
      <c r="C55" s="21">
        <v>1543.02</v>
      </c>
      <c r="D55" s="27">
        <v>2.2329964552834651E-3</v>
      </c>
    </row>
    <row r="56" spans="2:4">
      <c r="B56" s="29" t="s">
        <v>1879</v>
      </c>
      <c r="C56" s="21">
        <v>1313.8400000000001</v>
      </c>
      <c r="D56" s="27">
        <v>1.901336381128973E-3</v>
      </c>
    </row>
    <row r="57" spans="2:4">
      <c r="B57" s="29" t="s">
        <v>1915</v>
      </c>
      <c r="C57" s="21">
        <v>1280.1600000000001</v>
      </c>
      <c r="D57" s="27">
        <v>1.8525960403596069E-3</v>
      </c>
    </row>
    <row r="58" spans="2:4">
      <c r="B58" s="29" t="s">
        <v>1846</v>
      </c>
      <c r="C58" s="21">
        <v>1123.7800000000002</v>
      </c>
      <c r="D58" s="27">
        <v>1.6262891968467374E-3</v>
      </c>
    </row>
    <row r="59" spans="2:4">
      <c r="B59" s="29" t="s">
        <v>1894</v>
      </c>
      <c r="C59" s="21">
        <v>1038.48</v>
      </c>
      <c r="D59" s="27">
        <v>1.5028464691856053E-3</v>
      </c>
    </row>
    <row r="60" spans="2:4">
      <c r="B60" s="29" t="s">
        <v>1853</v>
      </c>
      <c r="C60" s="21">
        <v>967.44999999999993</v>
      </c>
      <c r="D60" s="27">
        <v>1.4000547113219453E-3</v>
      </c>
    </row>
    <row r="61" spans="2:4">
      <c r="B61" s="29" t="s">
        <v>1816</v>
      </c>
      <c r="C61" s="21">
        <v>965.54</v>
      </c>
      <c r="D61" s="27">
        <v>1.3972906361773643E-3</v>
      </c>
    </row>
    <row r="62" spans="2:4">
      <c r="B62" s="29" t="s">
        <v>1897</v>
      </c>
      <c r="C62" s="21">
        <v>944.26</v>
      </c>
      <c r="D62" s="27">
        <v>1.3664950764513517E-3</v>
      </c>
    </row>
    <row r="63" spans="2:4">
      <c r="B63" s="29" t="s">
        <v>1864</v>
      </c>
      <c r="C63" s="21">
        <v>914.0200000000001</v>
      </c>
      <c r="D63" s="27">
        <v>1.3227329652617547E-3</v>
      </c>
    </row>
    <row r="64" spans="2:4">
      <c r="B64" s="29" t="s">
        <v>1797</v>
      </c>
      <c r="C64" s="21">
        <v>851.81</v>
      </c>
      <c r="D64" s="27">
        <v>1.2327051564950604E-3</v>
      </c>
    </row>
    <row r="65" spans="2:4">
      <c r="B65" s="29" t="s">
        <v>1872</v>
      </c>
      <c r="C65" s="21">
        <v>821.63999999999987</v>
      </c>
      <c r="D65" s="27">
        <v>1.1890443464887726E-3</v>
      </c>
    </row>
    <row r="66" spans="2:4">
      <c r="B66" s="29" t="s">
        <v>1913</v>
      </c>
      <c r="C66" s="21">
        <v>817.43999999999994</v>
      </c>
      <c r="D66" s="27">
        <v>1.1829662754902176E-3</v>
      </c>
    </row>
    <row r="67" spans="2:4">
      <c r="B67" s="29" t="s">
        <v>1831</v>
      </c>
      <c r="C67" s="21">
        <v>785.66000000000008</v>
      </c>
      <c r="D67" s="27">
        <v>1.1369755382678172E-3</v>
      </c>
    </row>
    <row r="68" spans="2:4">
      <c r="B68" s="29" t="s">
        <v>1813</v>
      </c>
      <c r="C68" s="21">
        <v>784.94</v>
      </c>
      <c r="D68" s="27">
        <v>1.1359335832394934E-3</v>
      </c>
    </row>
    <row r="69" spans="2:4">
      <c r="B69" s="29" t="s">
        <v>1798</v>
      </c>
      <c r="C69" s="21">
        <v>729.5</v>
      </c>
      <c r="D69" s="27">
        <v>1.0557030460585654E-3</v>
      </c>
    </row>
    <row r="70" spans="2:4">
      <c r="B70" s="29" t="s">
        <v>1857</v>
      </c>
      <c r="C70" s="21">
        <v>667.77</v>
      </c>
      <c r="D70" s="27">
        <v>9.6636987397742051E-4</v>
      </c>
    </row>
    <row r="71" spans="2:4">
      <c r="B71" s="29" t="s">
        <v>1890</v>
      </c>
      <c r="C71" s="21">
        <v>659.7</v>
      </c>
      <c r="D71" s="27">
        <v>9.5469129470162532E-4</v>
      </c>
    </row>
    <row r="72" spans="2:4">
      <c r="B72" s="29" t="s">
        <v>1812</v>
      </c>
      <c r="C72" s="21">
        <v>557.65</v>
      </c>
      <c r="D72" s="27">
        <v>8.0700864103435094E-4</v>
      </c>
    </row>
    <row r="73" spans="2:4">
      <c r="B73" s="29" t="s">
        <v>1895</v>
      </c>
      <c r="C73" s="21">
        <v>545.96</v>
      </c>
      <c r="D73" s="27">
        <v>7.9009134342170593E-4</v>
      </c>
    </row>
    <row r="74" spans="2:4">
      <c r="B74" s="29" t="s">
        <v>1867</v>
      </c>
      <c r="C74" s="21">
        <v>540</v>
      </c>
      <c r="D74" s="27">
        <v>7.814662712428038E-4</v>
      </c>
    </row>
    <row r="75" spans="2:4">
      <c r="B75" s="29" t="s">
        <v>1912</v>
      </c>
      <c r="C75" s="21">
        <v>492.57</v>
      </c>
      <c r="D75" s="27">
        <v>7.1282748375197747E-4</v>
      </c>
    </row>
    <row r="76" spans="2:4">
      <c r="B76" s="29" t="s">
        <v>1899</v>
      </c>
      <c r="C76" s="21">
        <v>411</v>
      </c>
      <c r="D76" s="27">
        <v>5.9478266200146729E-4</v>
      </c>
    </row>
    <row r="77" spans="2:4">
      <c r="B77" s="29" t="s">
        <v>1833</v>
      </c>
      <c r="C77" s="21">
        <v>405.27</v>
      </c>
      <c r="D77" s="27">
        <v>5.864904365677242E-4</v>
      </c>
    </row>
    <row r="78" spans="2:4">
      <c r="B78" s="29" t="s">
        <v>1817</v>
      </c>
      <c r="C78" s="21">
        <v>373.8</v>
      </c>
      <c r="D78" s="27">
        <v>5.4094831887140755E-4</v>
      </c>
    </row>
    <row r="79" spans="2:4">
      <c r="B79" s="29" t="s">
        <v>291</v>
      </c>
      <c r="C79" s="21">
        <v>373.40999999999997</v>
      </c>
      <c r="D79" s="27">
        <v>5.4038392656439874E-4</v>
      </c>
    </row>
    <row r="80" spans="2:4">
      <c r="B80" s="29" t="s">
        <v>1873</v>
      </c>
      <c r="C80" s="21">
        <v>359.4</v>
      </c>
      <c r="D80" s="27">
        <v>5.2010921830493266E-4</v>
      </c>
    </row>
    <row r="81" spans="2:4">
      <c r="B81" s="29" t="s">
        <v>1896</v>
      </c>
      <c r="C81" s="21">
        <v>342.58</v>
      </c>
      <c r="D81" s="27">
        <v>4.9576799111548096E-4</v>
      </c>
    </row>
    <row r="82" spans="2:4">
      <c r="B82" s="29" t="s">
        <v>1845</v>
      </c>
      <c r="C82" s="21">
        <v>339.28</v>
      </c>
      <c r="D82" s="27">
        <v>4.9099236390233046E-4</v>
      </c>
    </row>
    <row r="83" spans="2:4">
      <c r="B83" s="29" t="s">
        <v>1903</v>
      </c>
      <c r="C83" s="21">
        <v>332.5</v>
      </c>
      <c r="D83" s="27">
        <v>4.8118062071894862E-4</v>
      </c>
    </row>
    <row r="84" spans="2:4">
      <c r="B84" s="29" t="s">
        <v>1916</v>
      </c>
      <c r="C84" s="21">
        <v>302.13</v>
      </c>
      <c r="D84" s="27">
        <v>4.372303787603487E-4</v>
      </c>
    </row>
    <row r="85" spans="2:4">
      <c r="B85" s="29" t="s">
        <v>1826</v>
      </c>
      <c r="C85" s="21">
        <v>300.12</v>
      </c>
      <c r="D85" s="27">
        <v>4.343215876396116E-4</v>
      </c>
    </row>
    <row r="86" spans="2:4">
      <c r="B86" s="29" t="s">
        <v>1823</v>
      </c>
      <c r="C86" s="21">
        <v>298.27</v>
      </c>
      <c r="D86" s="27">
        <v>4.3164434208072422E-4</v>
      </c>
    </row>
    <row r="87" spans="2:4">
      <c r="B87" s="29" t="s">
        <v>1821</v>
      </c>
      <c r="C87" s="21">
        <v>290.73</v>
      </c>
      <c r="D87" s="27">
        <v>4.2073275747855622E-4</v>
      </c>
    </row>
    <row r="88" spans="2:4">
      <c r="B88" s="29" t="s">
        <v>1809</v>
      </c>
      <c r="C88" s="21">
        <v>276.62</v>
      </c>
      <c r="D88" s="27">
        <v>4.0031333324293402E-4</v>
      </c>
    </row>
    <row r="89" spans="2:4">
      <c r="B89" s="29" t="s">
        <v>1808</v>
      </c>
      <c r="C89" s="21">
        <v>276.27999999999997</v>
      </c>
      <c r="D89" s="27">
        <v>3.9982129892400335E-4</v>
      </c>
    </row>
    <row r="90" spans="2:4">
      <c r="B90" s="29" t="s">
        <v>1869</v>
      </c>
      <c r="C90" s="21">
        <v>268.95</v>
      </c>
      <c r="D90" s="27">
        <v>3.892136178717631E-4</v>
      </c>
    </row>
    <row r="91" spans="2:4">
      <c r="B91" s="29" t="s">
        <v>1870</v>
      </c>
      <c r="C91" s="21">
        <v>245</v>
      </c>
      <c r="D91" s="27">
        <v>3.5455414158238322E-4</v>
      </c>
    </row>
    <row r="92" spans="2:4">
      <c r="B92" s="29" t="s">
        <v>1828</v>
      </c>
      <c r="C92" s="21">
        <v>241.53</v>
      </c>
      <c r="D92" s="27">
        <v>3.4953249720976739E-4</v>
      </c>
    </row>
    <row r="93" spans="2:4">
      <c r="B93" s="29" t="s">
        <v>1901</v>
      </c>
      <c r="C93" s="21">
        <v>228</v>
      </c>
      <c r="D93" s="27">
        <v>3.2995242563585046E-4</v>
      </c>
    </row>
    <row r="94" spans="2:4">
      <c r="B94" s="29" t="s">
        <v>1878</v>
      </c>
      <c r="C94" s="21">
        <v>213.23</v>
      </c>
      <c r="D94" s="27">
        <v>3.0857787595759821E-4</v>
      </c>
    </row>
    <row r="95" spans="2:4">
      <c r="B95" s="29" t="s">
        <v>1854</v>
      </c>
      <c r="C95" s="21">
        <v>196.26</v>
      </c>
      <c r="D95" s="27">
        <v>2.8401957480391236E-4</v>
      </c>
    </row>
    <row r="96" spans="2:4">
      <c r="B96" s="29" t="s">
        <v>1799</v>
      </c>
      <c r="C96" s="21">
        <v>194.61</v>
      </c>
      <c r="D96" s="27">
        <v>2.8163176119733716E-4</v>
      </c>
    </row>
    <row r="97" spans="2:4">
      <c r="B97" s="29" t="s">
        <v>1862</v>
      </c>
      <c r="C97" s="21">
        <v>193.4</v>
      </c>
      <c r="D97" s="27">
        <v>2.7988069788584859E-4</v>
      </c>
    </row>
    <row r="98" spans="2:4">
      <c r="B98" s="29" t="s">
        <v>1839</v>
      </c>
      <c r="C98" s="21">
        <v>189.84000000000003</v>
      </c>
      <c r="D98" s="27">
        <v>2.7472880913469242E-4</v>
      </c>
    </row>
    <row r="99" spans="2:4">
      <c r="B99" s="29" t="s">
        <v>1856</v>
      </c>
      <c r="C99" s="21">
        <v>183.29</v>
      </c>
      <c r="D99" s="27">
        <v>2.6524991269646946E-4</v>
      </c>
    </row>
    <row r="100" spans="2:4">
      <c r="B100" s="29" t="s">
        <v>1858</v>
      </c>
      <c r="C100" s="21">
        <v>179.4</v>
      </c>
      <c r="D100" s="27">
        <v>2.5962046122399813E-4</v>
      </c>
    </row>
    <row r="101" spans="2:4">
      <c r="B101" s="29" t="s">
        <v>1810</v>
      </c>
      <c r="C101" s="21">
        <v>155</v>
      </c>
      <c r="D101" s="27">
        <v>2.243097630419159E-4</v>
      </c>
    </row>
    <row r="102" spans="2:4">
      <c r="B102" s="29" t="s">
        <v>1914</v>
      </c>
      <c r="C102" s="21">
        <v>144.28</v>
      </c>
      <c r="D102" s="27">
        <v>2.0879621039798468E-4</v>
      </c>
    </row>
    <row r="103" spans="2:4">
      <c r="B103" s="29" t="s">
        <v>976</v>
      </c>
      <c r="C103" s="21">
        <v>142.66</v>
      </c>
      <c r="D103" s="27">
        <v>2.0645181158425628E-4</v>
      </c>
    </row>
    <row r="104" spans="2:4">
      <c r="B104" s="29" t="s">
        <v>1848</v>
      </c>
      <c r="C104" s="21">
        <v>141.79</v>
      </c>
      <c r="D104" s="27">
        <v>2.051927825916984E-4</v>
      </c>
    </row>
    <row r="105" spans="2:4">
      <c r="B105" s="29" t="s">
        <v>1844</v>
      </c>
      <c r="C105" s="21">
        <v>123.3</v>
      </c>
      <c r="D105" s="27">
        <v>1.7843479860044019E-4</v>
      </c>
    </row>
    <row r="106" spans="2:4">
      <c r="B106" s="29" t="s">
        <v>1871</v>
      </c>
      <c r="C106" s="21">
        <v>115.5</v>
      </c>
      <c r="D106" s="27">
        <v>1.6714695246026635E-4</v>
      </c>
    </row>
    <row r="107" spans="2:4">
      <c r="B107" s="29" t="s">
        <v>753</v>
      </c>
      <c r="C107" s="21">
        <v>102.49</v>
      </c>
      <c r="D107" s="27">
        <v>1.4831940396236104E-4</v>
      </c>
    </row>
    <row r="108" spans="2:4">
      <c r="B108" s="29" t="s">
        <v>1830</v>
      </c>
      <c r="C108" s="21">
        <v>100.54</v>
      </c>
      <c r="D108" s="27">
        <v>1.4549744242731759E-4</v>
      </c>
    </row>
    <row r="109" spans="2:4">
      <c r="B109" s="29" t="s">
        <v>1804</v>
      </c>
      <c r="C109" s="21">
        <v>93.43</v>
      </c>
      <c r="D109" s="27">
        <v>1.3520813652262068E-4</v>
      </c>
    </row>
    <row r="110" spans="2:4">
      <c r="B110" s="29" t="s">
        <v>1803</v>
      </c>
      <c r="C110" s="21">
        <v>89.92</v>
      </c>
      <c r="D110" s="27">
        <v>1.3012860575954243E-4</v>
      </c>
    </row>
    <row r="111" spans="2:4">
      <c r="B111" s="29" t="s">
        <v>1881</v>
      </c>
      <c r="C111" s="21">
        <v>89</v>
      </c>
      <c r="D111" s="27">
        <v>1.2879721877890655E-4</v>
      </c>
    </row>
    <row r="112" spans="2:4">
      <c r="B112" s="29" t="s">
        <v>1834</v>
      </c>
      <c r="C112" s="21">
        <v>86.4</v>
      </c>
      <c r="D112" s="27">
        <v>1.2503460339884862E-4</v>
      </c>
    </row>
    <row r="113" spans="2:4">
      <c r="B113" s="29" t="s">
        <v>1907</v>
      </c>
      <c r="C113" s="21">
        <v>71.16</v>
      </c>
      <c r="D113" s="27">
        <v>1.0297988863266281E-4</v>
      </c>
    </row>
    <row r="114" spans="2:4">
      <c r="B114" s="29" t="s">
        <v>1868</v>
      </c>
      <c r="C114" s="21">
        <v>66.92</v>
      </c>
      <c r="D114" s="27">
        <v>9.6843931243645247E-5</v>
      </c>
    </row>
    <row r="115" spans="2:4">
      <c r="B115" s="29" t="s">
        <v>549</v>
      </c>
      <c r="C115" s="21">
        <v>58.38</v>
      </c>
      <c r="D115" s="27">
        <v>8.4485186879916451E-5</v>
      </c>
    </row>
    <row r="116" spans="2:4">
      <c r="B116" s="29" t="s">
        <v>1849</v>
      </c>
      <c r="C116" s="21">
        <v>53.64</v>
      </c>
      <c r="D116" s="27">
        <v>7.7625649610118508E-5</v>
      </c>
    </row>
    <row r="117" spans="2:4">
      <c r="B117" s="29" t="s">
        <v>1802</v>
      </c>
      <c r="C117" s="21">
        <v>41.32</v>
      </c>
      <c r="D117" s="27">
        <v>5.9796641347690099E-5</v>
      </c>
    </row>
    <row r="118" spans="2:4">
      <c r="B118" s="29" t="s">
        <v>1859</v>
      </c>
      <c r="C118" s="21">
        <v>40</v>
      </c>
      <c r="D118" s="27">
        <v>5.7886390462429907E-5</v>
      </c>
    </row>
    <row r="119" spans="2:4">
      <c r="B119" s="29" t="s">
        <v>1841</v>
      </c>
      <c r="C119" s="21">
        <v>39.31</v>
      </c>
      <c r="D119" s="27">
        <v>5.6887850226952996E-5</v>
      </c>
    </row>
    <row r="120" spans="2:4">
      <c r="B120" s="29" t="s">
        <v>1840</v>
      </c>
      <c r="C120" s="21">
        <v>39.25</v>
      </c>
      <c r="D120" s="27">
        <v>5.6801020641259346E-5</v>
      </c>
    </row>
    <row r="121" spans="2:4">
      <c r="B121" s="29" t="s">
        <v>1887</v>
      </c>
      <c r="C121" s="21">
        <v>37.799999999999997</v>
      </c>
      <c r="D121" s="27">
        <v>5.4702638986996262E-5</v>
      </c>
    </row>
    <row r="122" spans="2:4">
      <c r="B122" s="29" t="s">
        <v>1805</v>
      </c>
      <c r="C122" s="21">
        <v>36.92</v>
      </c>
      <c r="D122" s="27">
        <v>5.342913839682281E-5</v>
      </c>
    </row>
    <row r="123" spans="2:4">
      <c r="B123" s="29" t="s">
        <v>1852</v>
      </c>
      <c r="C123" s="21">
        <v>31.32</v>
      </c>
      <c r="D123" s="27">
        <v>4.5325043732082623E-5</v>
      </c>
    </row>
    <row r="124" spans="2:4">
      <c r="B124" s="29" t="s">
        <v>1806</v>
      </c>
      <c r="C124" s="21">
        <v>30.94</v>
      </c>
      <c r="D124" s="27">
        <v>4.477512302268954E-5</v>
      </c>
    </row>
    <row r="125" spans="2:4">
      <c r="B125" s="29" t="s">
        <v>1888</v>
      </c>
      <c r="C125" s="21">
        <v>30.6</v>
      </c>
      <c r="D125" s="27">
        <v>4.4283088703758886E-5</v>
      </c>
    </row>
    <row r="126" spans="2:4">
      <c r="B126" s="29" t="s">
        <v>1861</v>
      </c>
      <c r="C126" s="21">
        <v>28.08</v>
      </c>
      <c r="D126" s="27">
        <v>4.0636246104625796E-5</v>
      </c>
    </row>
    <row r="127" spans="2:4">
      <c r="B127" s="29" t="s">
        <v>1851</v>
      </c>
      <c r="C127" s="21">
        <v>23.01</v>
      </c>
      <c r="D127" s="27">
        <v>3.329914611351281E-5</v>
      </c>
    </row>
    <row r="128" spans="2:4">
      <c r="B128" s="29" t="s">
        <v>1832</v>
      </c>
      <c r="C128" s="21">
        <v>20.88</v>
      </c>
      <c r="D128" s="27">
        <v>3.0216695821388413E-5</v>
      </c>
    </row>
    <row r="129" spans="2:4">
      <c r="B129" s="29" t="s">
        <v>1801</v>
      </c>
      <c r="C129" s="21">
        <v>20.25</v>
      </c>
      <c r="D129" s="27">
        <v>2.9304985171605142E-5</v>
      </c>
    </row>
    <row r="130" spans="2:4">
      <c r="B130" s="29" t="s">
        <v>1866</v>
      </c>
      <c r="C130" s="21">
        <v>19.439999999999998</v>
      </c>
      <c r="D130" s="27">
        <v>2.8132785764740933E-5</v>
      </c>
    </row>
    <row r="131" spans="2:4">
      <c r="B131" s="29" t="s">
        <v>1800</v>
      </c>
      <c r="C131" s="21">
        <v>18</v>
      </c>
      <c r="D131" s="27">
        <v>2.6048875708093461E-5</v>
      </c>
    </row>
    <row r="132" spans="2:4">
      <c r="B132" s="29" t="s">
        <v>566</v>
      </c>
      <c r="C132" s="21">
        <v>16.77</v>
      </c>
      <c r="D132" s="27">
        <v>2.4268869201373737E-5</v>
      </c>
    </row>
    <row r="133" spans="2:4">
      <c r="B133" s="29" t="s">
        <v>1822</v>
      </c>
      <c r="C133" s="21">
        <v>10</v>
      </c>
      <c r="D133" s="27">
        <v>1.4471597615607477E-5</v>
      </c>
    </row>
    <row r="134" spans="2:4">
      <c r="B134" s="29" t="s">
        <v>1874</v>
      </c>
      <c r="C134" s="21">
        <v>-231.81</v>
      </c>
      <c r="D134" s="27">
        <v>-3.3546610432739696E-4</v>
      </c>
    </row>
    <row r="135" spans="2:4">
      <c r="B135" s="29" t="s">
        <v>1925</v>
      </c>
      <c r="C135" s="26">
        <v>691008.71000000008</v>
      </c>
      <c r="D135" s="28">
        <v>1</v>
      </c>
    </row>
  </sheetData>
  <mergeCells count="1">
    <mergeCell ref="B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Sucursal 1</vt:lpstr>
      <vt:lpstr>Sucursal 2</vt:lpstr>
      <vt:lpstr>Tabla 1</vt:lpstr>
      <vt:lpstr>Tabla 2</vt:lpstr>
      <vt:lpstr>TablaTotal</vt:lpstr>
      <vt:lpstr>Analisis I</vt:lpstr>
      <vt:lpstr>Clientes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jggomez</cp:lastModifiedBy>
  <cp:lastPrinted>2010-05-18T22:40:09Z</cp:lastPrinted>
  <dcterms:created xsi:type="dcterms:W3CDTF">2009-08-20T09:17:16Z</dcterms:created>
  <dcterms:modified xsi:type="dcterms:W3CDTF">2010-05-18T22:41:13Z</dcterms:modified>
</cp:coreProperties>
</file>